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 activeTab="5"/>
  </bookViews>
  <sheets>
    <sheet name="ملخص" sheetId="9" r:id="rId1"/>
    <sheet name="الوارد" sheetId="11" r:id="rId2"/>
    <sheet name="المنصرف" sheetId="7" r:id="rId3"/>
    <sheet name="المطبخ" sheetId="10" r:id="rId4"/>
    <sheet name="VODA OCT" sheetId="2" r:id="rId5"/>
    <sheet name="VODA SMART" sheetId="1" r:id="rId6"/>
    <sheet name="EFG" sheetId="3" r:id="rId7"/>
    <sheet name="BLOM" sheetId="4" r:id="rId8"/>
    <sheet name="DHL" sheetId="5" r:id="rId9"/>
    <sheet name="Stander" sheetId="8" r:id="rId10"/>
  </sheets>
  <definedNames>
    <definedName name="_xlnm._FilterDatabase" localSheetId="1" hidden="1">الوارد!$A$6:$F$145</definedName>
  </definedNames>
  <calcPr calcId="144525"/>
</workbook>
</file>

<file path=xl/calcChain.xml><?xml version="1.0" encoding="utf-8"?>
<calcChain xmlns="http://schemas.openxmlformats.org/spreadsheetml/2006/main">
  <c r="C9" i="5" l="1"/>
  <c r="D9" i="5"/>
  <c r="E9" i="5"/>
  <c r="C9" i="4"/>
  <c r="D9" i="4"/>
  <c r="E9" i="4" s="1"/>
  <c r="C9" i="3"/>
  <c r="D9" i="3"/>
  <c r="F9" i="9"/>
  <c r="G9" i="9"/>
  <c r="H9" i="9" s="1"/>
  <c r="I9" i="9"/>
  <c r="J9" i="9"/>
  <c r="K9" i="9" l="1"/>
  <c r="E9" i="3"/>
  <c r="C88" i="1"/>
  <c r="C89" i="1"/>
  <c r="C90" i="1"/>
  <c r="C91" i="1"/>
  <c r="C92" i="1"/>
  <c r="C93" i="1"/>
  <c r="C94" i="1"/>
  <c r="C95" i="1"/>
  <c r="C96" i="1"/>
  <c r="C97" i="1"/>
  <c r="E97" i="1" s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82" i="1"/>
  <c r="C83" i="1"/>
  <c r="C84" i="1"/>
  <c r="C85" i="1"/>
  <c r="C86" i="1"/>
  <c r="C87" i="1"/>
  <c r="C81" i="1"/>
  <c r="D150" i="7"/>
  <c r="F150" i="9"/>
  <c r="G150" i="9"/>
  <c r="H150" i="9" s="1"/>
  <c r="J150" i="9"/>
  <c r="C146" i="2"/>
  <c r="D146" i="2"/>
  <c r="C147" i="2"/>
  <c r="D147" i="2"/>
  <c r="E147" i="2"/>
  <c r="C148" i="2"/>
  <c r="D148" i="2"/>
  <c r="C149" i="2"/>
  <c r="D149" i="2"/>
  <c r="E149" i="2" s="1"/>
  <c r="C150" i="2"/>
  <c r="C150" i="7" s="1"/>
  <c r="I150" i="9" s="1"/>
  <c r="D150" i="2"/>
  <c r="J10" i="9"/>
  <c r="F47" i="9"/>
  <c r="F53" i="9"/>
  <c r="F70" i="9"/>
  <c r="F82" i="9"/>
  <c r="F100" i="9"/>
  <c r="F119" i="9"/>
  <c r="F126" i="9"/>
  <c r="F148" i="9"/>
  <c r="C47" i="7"/>
  <c r="I47" i="9" s="1"/>
  <c r="C53" i="7"/>
  <c r="I53" i="9" s="1"/>
  <c r="C70" i="7"/>
  <c r="I70" i="9" s="1"/>
  <c r="C82" i="7"/>
  <c r="I82" i="9" s="1"/>
  <c r="C100" i="7"/>
  <c r="I100" i="9" s="1"/>
  <c r="C119" i="7"/>
  <c r="I119" i="9" s="1"/>
  <c r="C126" i="7"/>
  <c r="I126" i="9" s="1"/>
  <c r="D147" i="7"/>
  <c r="D148" i="7"/>
  <c r="D149" i="7"/>
  <c r="D147" i="11"/>
  <c r="F147" i="9" s="1"/>
  <c r="E147" i="11"/>
  <c r="F147" i="11"/>
  <c r="D148" i="11"/>
  <c r="E148" i="11"/>
  <c r="D149" i="11"/>
  <c r="F149" i="9" s="1"/>
  <c r="E149" i="11"/>
  <c r="F149" i="11" s="1"/>
  <c r="G147" i="9"/>
  <c r="J147" i="9"/>
  <c r="G148" i="9"/>
  <c r="H148" i="9" s="1"/>
  <c r="J148" i="9"/>
  <c r="G149" i="9"/>
  <c r="J149" i="9"/>
  <c r="D146" i="10"/>
  <c r="D147" i="10"/>
  <c r="D148" i="10"/>
  <c r="D149" i="10"/>
  <c r="C147" i="10"/>
  <c r="C148" i="10"/>
  <c r="E148" i="10" s="1"/>
  <c r="C149" i="10"/>
  <c r="E149" i="10" s="1"/>
  <c r="D146" i="7"/>
  <c r="D146" i="11"/>
  <c r="F146" i="9" s="1"/>
  <c r="E146" i="11"/>
  <c r="G146" i="9"/>
  <c r="J146" i="9"/>
  <c r="C146" i="10"/>
  <c r="G75" i="10"/>
  <c r="J93" i="9"/>
  <c r="J94" i="9"/>
  <c r="J95" i="9"/>
  <c r="J96" i="9"/>
  <c r="J97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E97" i="11"/>
  <c r="D97" i="7"/>
  <c r="D97" i="10"/>
  <c r="D97" i="2"/>
  <c r="D97" i="1"/>
  <c r="D97" i="3"/>
  <c r="D97" i="4"/>
  <c r="D97" i="5"/>
  <c r="D97" i="11"/>
  <c r="F97" i="11" s="1"/>
  <c r="C97" i="10"/>
  <c r="C97" i="2"/>
  <c r="E97" i="2" s="1"/>
  <c r="C97" i="3"/>
  <c r="E97" i="3" s="1"/>
  <c r="C97" i="4"/>
  <c r="C97" i="5"/>
  <c r="E97" i="5" s="1"/>
  <c r="E95" i="11"/>
  <c r="D95" i="7"/>
  <c r="D95" i="10"/>
  <c r="D95" i="2"/>
  <c r="D95" i="1"/>
  <c r="D95" i="3"/>
  <c r="D95" i="4"/>
  <c r="D95" i="5"/>
  <c r="D95" i="11"/>
  <c r="F95" i="11" s="1"/>
  <c r="C95" i="10"/>
  <c r="E95" i="10" s="1"/>
  <c r="C95" i="2"/>
  <c r="E95" i="1"/>
  <c r="C95" i="3"/>
  <c r="E95" i="3" s="1"/>
  <c r="C95" i="4"/>
  <c r="E95" i="4" s="1"/>
  <c r="C95" i="5"/>
  <c r="E96" i="11"/>
  <c r="D96" i="7"/>
  <c r="D96" i="10"/>
  <c r="D96" i="2"/>
  <c r="D96" i="1"/>
  <c r="E96" i="1" s="1"/>
  <c r="D96" i="3"/>
  <c r="D96" i="4"/>
  <c r="D96" i="5"/>
  <c r="D96" i="11"/>
  <c r="F96" i="9" s="1"/>
  <c r="C96" i="10"/>
  <c r="C96" i="2"/>
  <c r="E96" i="2" s="1"/>
  <c r="C96" i="3"/>
  <c r="E96" i="3" s="1"/>
  <c r="C96" i="4"/>
  <c r="E96" i="4" s="1"/>
  <c r="C96" i="5"/>
  <c r="E96" i="5" s="1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8" i="9"/>
  <c r="C136" i="10"/>
  <c r="C137" i="10"/>
  <c r="C138" i="10"/>
  <c r="C139" i="10"/>
  <c r="C140" i="10"/>
  <c r="C141" i="10"/>
  <c r="C142" i="10"/>
  <c r="C143" i="10"/>
  <c r="C144" i="10"/>
  <c r="C145" i="10"/>
  <c r="D119" i="10"/>
  <c r="E119" i="10" s="1"/>
  <c r="D120" i="10"/>
  <c r="D121" i="10"/>
  <c r="D122" i="10"/>
  <c r="C120" i="10"/>
  <c r="C121" i="10"/>
  <c r="C122" i="10"/>
  <c r="C123" i="10"/>
  <c r="C84" i="10"/>
  <c r="C85" i="10"/>
  <c r="C86" i="10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8" i="7"/>
  <c r="D49" i="7"/>
  <c r="D50" i="7"/>
  <c r="D51" i="7"/>
  <c r="D52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1" i="7"/>
  <c r="D72" i="7"/>
  <c r="D73" i="7"/>
  <c r="D74" i="7"/>
  <c r="D75" i="7"/>
  <c r="D76" i="7"/>
  <c r="D77" i="7"/>
  <c r="D78" i="7"/>
  <c r="D79" i="7"/>
  <c r="D80" i="7"/>
  <c r="D81" i="7"/>
  <c r="D83" i="7"/>
  <c r="D84" i="7"/>
  <c r="D85" i="7"/>
  <c r="D86" i="7"/>
  <c r="D87" i="7"/>
  <c r="D88" i="7"/>
  <c r="D89" i="7"/>
  <c r="D90" i="7"/>
  <c r="D91" i="7"/>
  <c r="D92" i="7"/>
  <c r="D93" i="7"/>
  <c r="D94" i="7"/>
  <c r="D98" i="7"/>
  <c r="D99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20" i="7"/>
  <c r="D121" i="7"/>
  <c r="D122" i="7"/>
  <c r="D123" i="7"/>
  <c r="D124" i="7"/>
  <c r="D125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8" i="10"/>
  <c r="D49" i="10"/>
  <c r="D50" i="10"/>
  <c r="D51" i="10"/>
  <c r="D52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1" i="10"/>
  <c r="D72" i="10"/>
  <c r="D73" i="10"/>
  <c r="D74" i="10"/>
  <c r="D75" i="10"/>
  <c r="D76" i="10"/>
  <c r="D77" i="10"/>
  <c r="D78" i="10"/>
  <c r="D79" i="10"/>
  <c r="D80" i="10"/>
  <c r="D81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8" i="10"/>
  <c r="D99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23" i="10"/>
  <c r="D124" i="10"/>
  <c r="D125" i="10"/>
  <c r="D127" i="10"/>
  <c r="D128" i="10"/>
  <c r="D129" i="10"/>
  <c r="D130" i="10"/>
  <c r="D131" i="10"/>
  <c r="D132" i="10"/>
  <c r="D133" i="10"/>
  <c r="D134" i="10"/>
  <c r="D135" i="10"/>
  <c r="D136" i="10"/>
  <c r="E136" i="10" s="1"/>
  <c r="D137" i="10"/>
  <c r="E137" i="10" s="1"/>
  <c r="D138" i="10"/>
  <c r="D139" i="10"/>
  <c r="E139" i="10" s="1"/>
  <c r="D140" i="10"/>
  <c r="E140" i="10" s="1"/>
  <c r="D141" i="10"/>
  <c r="E141" i="10" s="1"/>
  <c r="D142" i="10"/>
  <c r="D143" i="10"/>
  <c r="E143" i="10" s="1"/>
  <c r="D144" i="10"/>
  <c r="E144" i="10" s="1"/>
  <c r="D145" i="10"/>
  <c r="E145" i="10" s="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8" i="11"/>
  <c r="E49" i="11"/>
  <c r="E50" i="11"/>
  <c r="E51" i="11"/>
  <c r="E52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1" i="11"/>
  <c r="E72" i="11"/>
  <c r="E73" i="11"/>
  <c r="E74" i="11"/>
  <c r="E75" i="11"/>
  <c r="E76" i="11"/>
  <c r="E77" i="11"/>
  <c r="E78" i="11"/>
  <c r="E79" i="11"/>
  <c r="E80" i="11"/>
  <c r="E81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8" i="11"/>
  <c r="E99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20" i="11"/>
  <c r="E121" i="11"/>
  <c r="E122" i="11"/>
  <c r="E123" i="11"/>
  <c r="E124" i="11"/>
  <c r="E125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D10" i="7"/>
  <c r="D10" i="10"/>
  <c r="E10" i="11"/>
  <c r="C120" i="3"/>
  <c r="C121" i="3"/>
  <c r="C122" i="3"/>
  <c r="C120" i="4"/>
  <c r="C121" i="4"/>
  <c r="C122" i="4"/>
  <c r="C120" i="5"/>
  <c r="C121" i="5"/>
  <c r="C122" i="5"/>
  <c r="C94" i="3"/>
  <c r="C98" i="3"/>
  <c r="C99" i="3"/>
  <c r="C94" i="4"/>
  <c r="C98" i="4"/>
  <c r="C99" i="4"/>
  <c r="C94" i="5"/>
  <c r="C98" i="5"/>
  <c r="C99" i="5"/>
  <c r="C84" i="3"/>
  <c r="C85" i="3"/>
  <c r="C84" i="4"/>
  <c r="C85" i="4"/>
  <c r="C84" i="5"/>
  <c r="C85" i="5"/>
  <c r="C136" i="3"/>
  <c r="C137" i="3"/>
  <c r="C138" i="3"/>
  <c r="C139" i="3"/>
  <c r="C140" i="3"/>
  <c r="C141" i="3"/>
  <c r="C142" i="3"/>
  <c r="C143" i="3"/>
  <c r="C144" i="3"/>
  <c r="C145" i="3"/>
  <c r="C136" i="4"/>
  <c r="C137" i="4"/>
  <c r="C138" i="4"/>
  <c r="C139" i="4"/>
  <c r="C140" i="4"/>
  <c r="C141" i="4"/>
  <c r="C142" i="4"/>
  <c r="C143" i="4"/>
  <c r="C144" i="4"/>
  <c r="C145" i="4"/>
  <c r="C136" i="5"/>
  <c r="C137" i="5"/>
  <c r="C138" i="5"/>
  <c r="C139" i="5"/>
  <c r="C140" i="5"/>
  <c r="C141" i="5"/>
  <c r="C142" i="5"/>
  <c r="C143" i="5"/>
  <c r="C144" i="5"/>
  <c r="C145" i="5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E47" i="3" s="1"/>
  <c r="D48" i="3"/>
  <c r="D49" i="3"/>
  <c r="D50" i="3"/>
  <c r="D51" i="3"/>
  <c r="D52" i="3"/>
  <c r="D53" i="3"/>
  <c r="E53" i="3" s="1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E70" i="3" s="1"/>
  <c r="D71" i="3"/>
  <c r="D72" i="3"/>
  <c r="D73" i="3"/>
  <c r="D74" i="3"/>
  <c r="D75" i="3"/>
  <c r="D76" i="3"/>
  <c r="D77" i="3"/>
  <c r="D78" i="3"/>
  <c r="D79" i="3"/>
  <c r="D80" i="3"/>
  <c r="D81" i="3"/>
  <c r="D82" i="3"/>
  <c r="E82" i="3" s="1"/>
  <c r="D83" i="3"/>
  <c r="D84" i="3"/>
  <c r="D85" i="3"/>
  <c r="E85" i="3" s="1"/>
  <c r="D86" i="3"/>
  <c r="D87" i="3"/>
  <c r="D88" i="3"/>
  <c r="D89" i="3"/>
  <c r="D90" i="3"/>
  <c r="D91" i="3"/>
  <c r="D92" i="3"/>
  <c r="D93" i="3"/>
  <c r="D94" i="3"/>
  <c r="E94" i="3" s="1"/>
  <c r="D98" i="3"/>
  <c r="E98" i="3" s="1"/>
  <c r="D99" i="3"/>
  <c r="E99" i="3" s="1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20" i="3"/>
  <c r="E120" i="3" s="1"/>
  <c r="D121" i="3"/>
  <c r="E121" i="3" s="1"/>
  <c r="D122" i="3"/>
  <c r="D123" i="3"/>
  <c r="D124" i="3"/>
  <c r="D125" i="3"/>
  <c r="D127" i="3"/>
  <c r="D128" i="3"/>
  <c r="D129" i="3"/>
  <c r="D130" i="3"/>
  <c r="D131" i="3"/>
  <c r="D132" i="3"/>
  <c r="D133" i="3"/>
  <c r="D134" i="3"/>
  <c r="D135" i="3"/>
  <c r="D136" i="3"/>
  <c r="E136" i="3" s="1"/>
  <c r="D137" i="3"/>
  <c r="E137" i="3" s="1"/>
  <c r="D138" i="3"/>
  <c r="D139" i="3"/>
  <c r="E139" i="3" s="1"/>
  <c r="D140" i="3"/>
  <c r="E140" i="3" s="1"/>
  <c r="D141" i="3"/>
  <c r="E141" i="3" s="1"/>
  <c r="D142" i="3"/>
  <c r="D143" i="3"/>
  <c r="E143" i="3" s="1"/>
  <c r="D144" i="3"/>
  <c r="E144" i="3" s="1"/>
  <c r="D145" i="3"/>
  <c r="E145" i="3" s="1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E47" i="4" s="1"/>
  <c r="D48" i="4"/>
  <c r="D49" i="4"/>
  <c r="D50" i="4"/>
  <c r="D51" i="4"/>
  <c r="D52" i="4"/>
  <c r="D53" i="4"/>
  <c r="E53" i="4" s="1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E70" i="4" s="1"/>
  <c r="D71" i="4"/>
  <c r="D72" i="4"/>
  <c r="D73" i="4"/>
  <c r="D74" i="4"/>
  <c r="D75" i="4"/>
  <c r="D76" i="4"/>
  <c r="D77" i="4"/>
  <c r="D78" i="4"/>
  <c r="D79" i="4"/>
  <c r="D80" i="4"/>
  <c r="D81" i="4"/>
  <c r="D82" i="4"/>
  <c r="E82" i="4" s="1"/>
  <c r="D83" i="4"/>
  <c r="D84" i="4"/>
  <c r="E84" i="4" s="1"/>
  <c r="D85" i="4"/>
  <c r="E85" i="4" s="1"/>
  <c r="D86" i="4"/>
  <c r="D87" i="4"/>
  <c r="D88" i="4"/>
  <c r="D89" i="4"/>
  <c r="D90" i="4"/>
  <c r="D91" i="4"/>
  <c r="D92" i="4"/>
  <c r="D93" i="4"/>
  <c r="D94" i="4"/>
  <c r="E94" i="4" s="1"/>
  <c r="D98" i="4"/>
  <c r="E98" i="4" s="1"/>
  <c r="D99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20" i="4"/>
  <c r="E120" i="4" s="1"/>
  <c r="D121" i="4"/>
  <c r="E121" i="4" s="1"/>
  <c r="D122" i="4"/>
  <c r="E122" i="4" s="1"/>
  <c r="D123" i="4"/>
  <c r="D124" i="4"/>
  <c r="D125" i="4"/>
  <c r="D127" i="4"/>
  <c r="D128" i="4"/>
  <c r="D129" i="4"/>
  <c r="D130" i="4"/>
  <c r="D131" i="4"/>
  <c r="D132" i="4"/>
  <c r="D133" i="4"/>
  <c r="D134" i="4"/>
  <c r="D135" i="4"/>
  <c r="D136" i="4"/>
  <c r="E136" i="4" s="1"/>
  <c r="D137" i="4"/>
  <c r="E137" i="4" s="1"/>
  <c r="D138" i="4"/>
  <c r="E138" i="4" s="1"/>
  <c r="D139" i="4"/>
  <c r="E139" i="4" s="1"/>
  <c r="D140" i="4"/>
  <c r="E140" i="4" s="1"/>
  <c r="D141" i="4"/>
  <c r="E141" i="4" s="1"/>
  <c r="D142" i="4"/>
  <c r="E142" i="4" s="1"/>
  <c r="D143" i="4"/>
  <c r="E143" i="4" s="1"/>
  <c r="D144" i="4"/>
  <c r="E144" i="4" s="1"/>
  <c r="D145" i="4"/>
  <c r="E145" i="4" s="1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E47" i="5" s="1"/>
  <c r="D48" i="5"/>
  <c r="D49" i="5"/>
  <c r="D50" i="5"/>
  <c r="D51" i="5"/>
  <c r="D52" i="5"/>
  <c r="D53" i="5"/>
  <c r="E53" i="5" s="1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E70" i="5" s="1"/>
  <c r="D71" i="5"/>
  <c r="D72" i="5"/>
  <c r="D73" i="5"/>
  <c r="D74" i="5"/>
  <c r="D75" i="5"/>
  <c r="D76" i="5"/>
  <c r="D77" i="5"/>
  <c r="D78" i="5"/>
  <c r="D79" i="5"/>
  <c r="D80" i="5"/>
  <c r="D81" i="5"/>
  <c r="D82" i="5"/>
  <c r="E82" i="5" s="1"/>
  <c r="D83" i="5"/>
  <c r="D84" i="5"/>
  <c r="E84" i="5" s="1"/>
  <c r="D85" i="5"/>
  <c r="E85" i="5" s="1"/>
  <c r="D86" i="5"/>
  <c r="D87" i="5"/>
  <c r="D88" i="5"/>
  <c r="D89" i="5"/>
  <c r="D90" i="5"/>
  <c r="D91" i="5"/>
  <c r="D92" i="5"/>
  <c r="D93" i="5"/>
  <c r="D94" i="5"/>
  <c r="E94" i="5" s="1"/>
  <c r="D98" i="5"/>
  <c r="E98" i="5" s="1"/>
  <c r="D99" i="5"/>
  <c r="E99" i="5" s="1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20" i="5"/>
  <c r="E120" i="5" s="1"/>
  <c r="D121" i="5"/>
  <c r="E121" i="5" s="1"/>
  <c r="D122" i="5"/>
  <c r="E122" i="5" s="1"/>
  <c r="D123" i="5"/>
  <c r="D124" i="5"/>
  <c r="D125" i="5"/>
  <c r="D127" i="5"/>
  <c r="D128" i="5"/>
  <c r="D129" i="5"/>
  <c r="D130" i="5"/>
  <c r="D131" i="5"/>
  <c r="D132" i="5"/>
  <c r="D133" i="5"/>
  <c r="D134" i="5"/>
  <c r="D135" i="5"/>
  <c r="D136" i="5"/>
  <c r="E136" i="5" s="1"/>
  <c r="D137" i="5"/>
  <c r="E137" i="5" s="1"/>
  <c r="D138" i="5"/>
  <c r="E138" i="5" s="1"/>
  <c r="D139" i="5"/>
  <c r="E139" i="5" s="1"/>
  <c r="D140" i="5"/>
  <c r="E140" i="5" s="1"/>
  <c r="D141" i="5"/>
  <c r="E141" i="5" s="1"/>
  <c r="D142" i="5"/>
  <c r="E142" i="5" s="1"/>
  <c r="D143" i="5"/>
  <c r="E143" i="5" s="1"/>
  <c r="D144" i="5"/>
  <c r="E144" i="5" s="1"/>
  <c r="D145" i="5"/>
  <c r="E145" i="5" s="1"/>
  <c r="D11" i="1"/>
  <c r="E11" i="1" s="1"/>
  <c r="D12" i="1"/>
  <c r="D13" i="1"/>
  <c r="D14" i="1"/>
  <c r="D15" i="1"/>
  <c r="E15" i="1" s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E47" i="1" s="1"/>
  <c r="D48" i="1"/>
  <c r="D49" i="1"/>
  <c r="D50" i="1"/>
  <c r="D51" i="1"/>
  <c r="D52" i="1"/>
  <c r="D53" i="1"/>
  <c r="E53" i="1" s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E70" i="1" s="1"/>
  <c r="D71" i="1"/>
  <c r="D72" i="1"/>
  <c r="D73" i="1"/>
  <c r="D74" i="1"/>
  <c r="D75" i="1"/>
  <c r="D76" i="1"/>
  <c r="D77" i="1"/>
  <c r="D78" i="1"/>
  <c r="D79" i="1"/>
  <c r="D80" i="1"/>
  <c r="D81" i="1"/>
  <c r="D82" i="1"/>
  <c r="E82" i="1" s="1"/>
  <c r="D83" i="1"/>
  <c r="E83" i="1" s="1"/>
  <c r="D84" i="1"/>
  <c r="E84" i="1" s="1"/>
  <c r="D85" i="1"/>
  <c r="E85" i="1" s="1"/>
  <c r="D86" i="1"/>
  <c r="E86" i="1" s="1"/>
  <c r="D87" i="1"/>
  <c r="E87" i="1" s="1"/>
  <c r="D88" i="1"/>
  <c r="E88" i="1" s="1"/>
  <c r="D89" i="1"/>
  <c r="D90" i="1"/>
  <c r="E90" i="1" s="1"/>
  <c r="D91" i="1"/>
  <c r="E91" i="1" s="1"/>
  <c r="D92" i="1"/>
  <c r="E92" i="1" s="1"/>
  <c r="D93" i="1"/>
  <c r="D94" i="1"/>
  <c r="E94" i="1" s="1"/>
  <c r="D98" i="1"/>
  <c r="E98" i="1" s="1"/>
  <c r="D99" i="1"/>
  <c r="E99" i="1" s="1"/>
  <c r="D101" i="1"/>
  <c r="D102" i="1"/>
  <c r="E102" i="1" s="1"/>
  <c r="D103" i="1"/>
  <c r="D104" i="1"/>
  <c r="E104" i="1" s="1"/>
  <c r="D105" i="1"/>
  <c r="D106" i="1"/>
  <c r="E106" i="1" s="1"/>
  <c r="D107" i="1"/>
  <c r="D108" i="1"/>
  <c r="E108" i="1" s="1"/>
  <c r="D109" i="1"/>
  <c r="D110" i="1"/>
  <c r="E110" i="1" s="1"/>
  <c r="D111" i="1"/>
  <c r="E111" i="1" s="1"/>
  <c r="D112" i="1"/>
  <c r="E112" i="1" s="1"/>
  <c r="D113" i="1"/>
  <c r="D114" i="1"/>
  <c r="D115" i="1"/>
  <c r="E115" i="1" s="1"/>
  <c r="D116" i="1"/>
  <c r="E116" i="1" s="1"/>
  <c r="D117" i="1"/>
  <c r="D118" i="1"/>
  <c r="E118" i="1" s="1"/>
  <c r="D120" i="1"/>
  <c r="E120" i="1" s="1"/>
  <c r="D121" i="1"/>
  <c r="E121" i="1" s="1"/>
  <c r="D122" i="1"/>
  <c r="E122" i="1" s="1"/>
  <c r="D123" i="1"/>
  <c r="E123" i="1" s="1"/>
  <c r="D124" i="1"/>
  <c r="E124" i="1" s="1"/>
  <c r="D125" i="1"/>
  <c r="E125" i="1" s="1"/>
  <c r="D127" i="1"/>
  <c r="E127" i="1" s="1"/>
  <c r="D128" i="1"/>
  <c r="E128" i="1" s="1"/>
  <c r="D129" i="1"/>
  <c r="E129" i="1" s="1"/>
  <c r="D130" i="1"/>
  <c r="D131" i="1"/>
  <c r="E131" i="1" s="1"/>
  <c r="D132" i="1"/>
  <c r="E132" i="1" s="1"/>
  <c r="D133" i="1"/>
  <c r="E133" i="1" s="1"/>
  <c r="D134" i="1"/>
  <c r="E134" i="1" s="1"/>
  <c r="D135" i="1"/>
  <c r="E135" i="1" s="1"/>
  <c r="D136" i="1"/>
  <c r="E136" i="1" s="1"/>
  <c r="D137" i="1"/>
  <c r="E137" i="1" s="1"/>
  <c r="D138" i="1"/>
  <c r="E138" i="1" s="1"/>
  <c r="D139" i="1"/>
  <c r="E139" i="1" s="1"/>
  <c r="D140" i="1"/>
  <c r="E140" i="1" s="1"/>
  <c r="D141" i="1"/>
  <c r="E141" i="1" s="1"/>
  <c r="D142" i="1"/>
  <c r="E142" i="1" s="1"/>
  <c r="D143" i="1"/>
  <c r="E143" i="1" s="1"/>
  <c r="D144" i="1"/>
  <c r="E144" i="1" s="1"/>
  <c r="D145" i="1"/>
  <c r="E145" i="1" s="1"/>
  <c r="D10" i="3"/>
  <c r="D10" i="4"/>
  <c r="D10" i="5"/>
  <c r="D10" i="1"/>
  <c r="C83" i="2"/>
  <c r="C84" i="2"/>
  <c r="C85" i="2"/>
  <c r="C86" i="2"/>
  <c r="C87" i="2"/>
  <c r="C88" i="2"/>
  <c r="C89" i="2"/>
  <c r="C120" i="2"/>
  <c r="C121" i="2"/>
  <c r="C122" i="2"/>
  <c r="C123" i="2"/>
  <c r="C124" i="2"/>
  <c r="C125" i="2"/>
  <c r="C135" i="2"/>
  <c r="C136" i="2"/>
  <c r="C136" i="7" s="1"/>
  <c r="I136" i="9" s="1"/>
  <c r="C137" i="2"/>
  <c r="C137" i="7" s="1"/>
  <c r="I137" i="9" s="1"/>
  <c r="C138" i="2"/>
  <c r="C139" i="2"/>
  <c r="C140" i="2"/>
  <c r="C141" i="2"/>
  <c r="C141" i="7" s="1"/>
  <c r="I141" i="9" s="1"/>
  <c r="C142" i="2"/>
  <c r="C143" i="2"/>
  <c r="C144" i="2"/>
  <c r="C145" i="2"/>
  <c r="C145" i="7" s="1"/>
  <c r="I145" i="9" s="1"/>
  <c r="D11" i="2"/>
  <c r="E11" i="2" s="1"/>
  <c r="D12" i="2"/>
  <c r="D13" i="2"/>
  <c r="D14" i="2"/>
  <c r="D15" i="2"/>
  <c r="E15" i="2" s="1"/>
  <c r="D16" i="2"/>
  <c r="D17" i="2"/>
  <c r="D18" i="2"/>
  <c r="D19" i="2"/>
  <c r="E19" i="2" s="1"/>
  <c r="D20" i="2"/>
  <c r="D21" i="2"/>
  <c r="D22" i="2"/>
  <c r="E22" i="2" s="1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8" i="2"/>
  <c r="D49" i="2"/>
  <c r="D50" i="2"/>
  <c r="D51" i="2"/>
  <c r="D52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1" i="2"/>
  <c r="D72" i="2"/>
  <c r="D73" i="2"/>
  <c r="D74" i="2"/>
  <c r="D75" i="2"/>
  <c r="D76" i="2"/>
  <c r="D77" i="2"/>
  <c r="D78" i="2"/>
  <c r="D79" i="2"/>
  <c r="D80" i="2"/>
  <c r="D81" i="2"/>
  <c r="D83" i="2"/>
  <c r="E83" i="2" s="1"/>
  <c r="D84" i="2"/>
  <c r="E84" i="2" s="1"/>
  <c r="D85" i="2"/>
  <c r="E85" i="2" s="1"/>
  <c r="D86" i="2"/>
  <c r="E86" i="2" s="1"/>
  <c r="D87" i="2"/>
  <c r="E87" i="2" s="1"/>
  <c r="D88" i="2"/>
  <c r="E88" i="2" s="1"/>
  <c r="D89" i="2"/>
  <c r="E89" i="2" s="1"/>
  <c r="D90" i="2"/>
  <c r="D91" i="2"/>
  <c r="D92" i="2"/>
  <c r="D93" i="2"/>
  <c r="D94" i="2"/>
  <c r="D98" i="2"/>
  <c r="D99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20" i="2"/>
  <c r="D121" i="2"/>
  <c r="D122" i="2"/>
  <c r="D123" i="2"/>
  <c r="E123" i="2" s="1"/>
  <c r="D124" i="2"/>
  <c r="D125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E140" i="2" s="1"/>
  <c r="D141" i="2"/>
  <c r="D142" i="2"/>
  <c r="D143" i="2"/>
  <c r="D144" i="2"/>
  <c r="E144" i="2" s="1"/>
  <c r="D145" i="2"/>
  <c r="D10" i="2"/>
  <c r="D83" i="11"/>
  <c r="F83" i="9" s="1"/>
  <c r="D84" i="11"/>
  <c r="F84" i="9" s="1"/>
  <c r="D85" i="11"/>
  <c r="F85" i="9" s="1"/>
  <c r="D86" i="11"/>
  <c r="F86" i="9" s="1"/>
  <c r="D87" i="11"/>
  <c r="F87" i="9" s="1"/>
  <c r="D120" i="11"/>
  <c r="D121" i="11"/>
  <c r="D122" i="11"/>
  <c r="C11" i="1"/>
  <c r="C12" i="1"/>
  <c r="C13" i="1"/>
  <c r="C14" i="1"/>
  <c r="C15" i="1"/>
  <c r="C16" i="1"/>
  <c r="C17" i="1"/>
  <c r="C18" i="1"/>
  <c r="C19" i="1"/>
  <c r="C20" i="1"/>
  <c r="C21" i="1"/>
  <c r="C22" i="1"/>
  <c r="C11" i="3"/>
  <c r="C12" i="3"/>
  <c r="C13" i="3"/>
  <c r="C14" i="3"/>
  <c r="C15" i="3"/>
  <c r="C16" i="3"/>
  <c r="C17" i="3"/>
  <c r="C18" i="3"/>
  <c r="C19" i="3"/>
  <c r="C20" i="3"/>
  <c r="C21" i="3"/>
  <c r="C22" i="3"/>
  <c r="C11" i="4"/>
  <c r="C12" i="4"/>
  <c r="C13" i="4"/>
  <c r="C14" i="4"/>
  <c r="C15" i="4"/>
  <c r="C16" i="4"/>
  <c r="C17" i="4"/>
  <c r="C18" i="4"/>
  <c r="C19" i="4"/>
  <c r="C20" i="4"/>
  <c r="C21" i="4"/>
  <c r="C22" i="4"/>
  <c r="C11" i="5"/>
  <c r="C12" i="5"/>
  <c r="C13" i="5"/>
  <c r="C14" i="5"/>
  <c r="C15" i="5"/>
  <c r="C16" i="5"/>
  <c r="C17" i="5"/>
  <c r="C18" i="5"/>
  <c r="C19" i="5"/>
  <c r="C20" i="5"/>
  <c r="C21" i="5"/>
  <c r="C22" i="5"/>
  <c r="C11" i="2"/>
  <c r="C12" i="2"/>
  <c r="C13" i="2"/>
  <c r="E13" i="2" s="1"/>
  <c r="C14" i="2"/>
  <c r="C15" i="2"/>
  <c r="C16" i="2"/>
  <c r="C17" i="2"/>
  <c r="C18" i="2"/>
  <c r="C19" i="2"/>
  <c r="C20" i="2"/>
  <c r="C21" i="2"/>
  <c r="C22" i="2"/>
  <c r="F120" i="11" l="1"/>
  <c r="F120" i="9"/>
  <c r="E16" i="5"/>
  <c r="C15" i="7"/>
  <c r="I15" i="9" s="1"/>
  <c r="E143" i="2"/>
  <c r="E139" i="2"/>
  <c r="E135" i="2"/>
  <c r="E122" i="2"/>
  <c r="E20" i="5"/>
  <c r="E14" i="2"/>
  <c r="F122" i="11"/>
  <c r="F122" i="9"/>
  <c r="E142" i="2"/>
  <c r="E138" i="2"/>
  <c r="E125" i="2"/>
  <c r="E121" i="2"/>
  <c r="E20" i="2"/>
  <c r="E16" i="2"/>
  <c r="E12" i="2"/>
  <c r="E117" i="1"/>
  <c r="E113" i="1"/>
  <c r="E109" i="1"/>
  <c r="E105" i="1"/>
  <c r="E93" i="1"/>
  <c r="E89" i="1"/>
  <c r="E81" i="1"/>
  <c r="H146" i="9"/>
  <c r="E147" i="10"/>
  <c r="C147" i="7"/>
  <c r="I147" i="9" s="1"/>
  <c r="C16" i="7"/>
  <c r="I16" i="9" s="1"/>
  <c r="F121" i="11"/>
  <c r="F121" i="9"/>
  <c r="O85" i="9"/>
  <c r="E145" i="2"/>
  <c r="E141" i="2"/>
  <c r="E137" i="2"/>
  <c r="E124" i="2"/>
  <c r="E120" i="2"/>
  <c r="E20" i="1"/>
  <c r="E12" i="1"/>
  <c r="E21" i="5"/>
  <c r="E17" i="5"/>
  <c r="E13" i="5"/>
  <c r="E21" i="2"/>
  <c r="E17" i="2"/>
  <c r="E22" i="1"/>
  <c r="E51" i="5"/>
  <c r="E19" i="5"/>
  <c r="E15" i="5"/>
  <c r="E11" i="5"/>
  <c r="E99" i="4"/>
  <c r="E20" i="4"/>
  <c r="E16" i="4"/>
  <c r="E12" i="4"/>
  <c r="E122" i="3"/>
  <c r="E17" i="3"/>
  <c r="C122" i="7"/>
  <c r="I122" i="9" s="1"/>
  <c r="C144" i="7"/>
  <c r="I144" i="9" s="1"/>
  <c r="C140" i="7"/>
  <c r="I140" i="9" s="1"/>
  <c r="H97" i="9"/>
  <c r="O147" i="9"/>
  <c r="O100" i="9"/>
  <c r="E17" i="1"/>
  <c r="E22" i="5"/>
  <c r="E18" i="5"/>
  <c r="E14" i="5"/>
  <c r="E19" i="4"/>
  <c r="E15" i="4"/>
  <c r="E142" i="3"/>
  <c r="E138" i="3"/>
  <c r="E84" i="3"/>
  <c r="E20" i="3"/>
  <c r="E16" i="3"/>
  <c r="E12" i="3"/>
  <c r="C85" i="7"/>
  <c r="I85" i="9" s="1"/>
  <c r="C143" i="7"/>
  <c r="I143" i="9" s="1"/>
  <c r="K143" i="9" s="1"/>
  <c r="C139" i="7"/>
  <c r="I139" i="9" s="1"/>
  <c r="H147" i="9"/>
  <c r="E22" i="4"/>
  <c r="E18" i="4"/>
  <c r="E14" i="4"/>
  <c r="E19" i="3"/>
  <c r="E11" i="3"/>
  <c r="C84" i="7"/>
  <c r="I84" i="9" s="1"/>
  <c r="C142" i="7"/>
  <c r="I142" i="9" s="1"/>
  <c r="C138" i="7"/>
  <c r="I138" i="9" s="1"/>
  <c r="K138" i="9" s="1"/>
  <c r="F146" i="11"/>
  <c r="C96" i="7"/>
  <c r="I96" i="9" s="1"/>
  <c r="O96" i="9" s="1"/>
  <c r="E22" i="3"/>
  <c r="E18" i="3"/>
  <c r="E14" i="3"/>
  <c r="C121" i="7"/>
  <c r="I121" i="9" s="1"/>
  <c r="O121" i="9" s="1"/>
  <c r="E122" i="10"/>
  <c r="E95" i="5"/>
  <c r="E95" i="2"/>
  <c r="E97" i="4"/>
  <c r="E97" i="10"/>
  <c r="H96" i="9"/>
  <c r="C95" i="7"/>
  <c r="O119" i="9"/>
  <c r="F95" i="9"/>
  <c r="O150" i="9"/>
  <c r="E142" i="10"/>
  <c r="E138" i="10"/>
  <c r="E121" i="10"/>
  <c r="H95" i="9"/>
  <c r="E146" i="10"/>
  <c r="H149" i="9"/>
  <c r="F148" i="11"/>
  <c r="O126" i="9"/>
  <c r="O82" i="9"/>
  <c r="E120" i="10"/>
  <c r="E96" i="10"/>
  <c r="C146" i="7"/>
  <c r="I146" i="9" s="1"/>
  <c r="O146" i="9" s="1"/>
  <c r="C97" i="7"/>
  <c r="I97" i="9" s="1"/>
  <c r="F97" i="9"/>
  <c r="E148" i="2"/>
  <c r="E12" i="5"/>
  <c r="E21" i="4"/>
  <c r="E17" i="4"/>
  <c r="E13" i="4"/>
  <c r="E11" i="4"/>
  <c r="C120" i="7"/>
  <c r="I120" i="9" s="1"/>
  <c r="O120" i="9" s="1"/>
  <c r="O84" i="9"/>
  <c r="E21" i="3"/>
  <c r="E15" i="3"/>
  <c r="E13" i="3"/>
  <c r="O53" i="9"/>
  <c r="O47" i="9"/>
  <c r="O15" i="9"/>
  <c r="O70" i="9"/>
  <c r="E21" i="1"/>
  <c r="E19" i="1"/>
  <c r="E18" i="1"/>
  <c r="E16" i="1"/>
  <c r="E14" i="1"/>
  <c r="E13" i="1"/>
  <c r="K150" i="9"/>
  <c r="E150" i="2"/>
  <c r="E146" i="2"/>
  <c r="E18" i="2"/>
  <c r="C149" i="7"/>
  <c r="I149" i="9" s="1"/>
  <c r="K149" i="9" s="1"/>
  <c r="C148" i="7"/>
  <c r="I148" i="9" s="1"/>
  <c r="K148" i="9" s="1"/>
  <c r="K97" i="9"/>
  <c r="K96" i="9"/>
  <c r="K147" i="9"/>
  <c r="K144" i="9"/>
  <c r="E97" i="7"/>
  <c r="F96" i="11"/>
  <c r="K145" i="9"/>
  <c r="K141" i="9"/>
  <c r="K139" i="9"/>
  <c r="K137" i="9"/>
  <c r="K119" i="9"/>
  <c r="K142" i="9"/>
  <c r="K140" i="9"/>
  <c r="K136" i="9"/>
  <c r="E96" i="7"/>
  <c r="E136" i="2"/>
  <c r="H121" i="9"/>
  <c r="H119" i="9"/>
  <c r="H118" i="9"/>
  <c r="H85" i="9"/>
  <c r="H83" i="9"/>
  <c r="H81" i="9"/>
  <c r="H69" i="9"/>
  <c r="H86" i="9"/>
  <c r="H84" i="9"/>
  <c r="H82" i="9"/>
  <c r="C14" i="10"/>
  <c r="C14" i="7" s="1"/>
  <c r="I14" i="9" s="1"/>
  <c r="O14" i="9" s="1"/>
  <c r="C15" i="10"/>
  <c r="C16" i="10"/>
  <c r="C17" i="10"/>
  <c r="C17" i="7" s="1"/>
  <c r="I17" i="9" s="1"/>
  <c r="C18" i="10"/>
  <c r="C18" i="7" s="1"/>
  <c r="I18" i="9" s="1"/>
  <c r="C19" i="10"/>
  <c r="C19" i="7" s="1"/>
  <c r="I19" i="9" s="1"/>
  <c r="C20" i="10"/>
  <c r="C20" i="7" s="1"/>
  <c r="I20" i="9" s="1"/>
  <c r="D51" i="11"/>
  <c r="F51" i="9" s="1"/>
  <c r="D52" i="11"/>
  <c r="F52" i="9" s="1"/>
  <c r="H52" i="9" s="1"/>
  <c r="C51" i="10"/>
  <c r="C52" i="10"/>
  <c r="C51" i="2"/>
  <c r="E51" i="2" s="1"/>
  <c r="C52" i="2"/>
  <c r="C51" i="3"/>
  <c r="E51" i="3" s="1"/>
  <c r="C52" i="3"/>
  <c r="E52" i="3" s="1"/>
  <c r="C51" i="4"/>
  <c r="E51" i="4" s="1"/>
  <c r="C52" i="4"/>
  <c r="E52" i="4" s="1"/>
  <c r="C51" i="5"/>
  <c r="C52" i="5"/>
  <c r="E52" i="5" s="1"/>
  <c r="C51" i="1"/>
  <c r="C51" i="7" s="1"/>
  <c r="I51" i="9" s="1"/>
  <c r="O51" i="9" s="1"/>
  <c r="C52" i="1"/>
  <c r="E52" i="1" s="1"/>
  <c r="D135" i="11"/>
  <c r="F135" i="9" s="1"/>
  <c r="F84" i="11"/>
  <c r="D127" i="11"/>
  <c r="F127" i="9" s="1"/>
  <c r="D128" i="11"/>
  <c r="F128" i="9" s="1"/>
  <c r="D129" i="11"/>
  <c r="F129" i="9" s="1"/>
  <c r="D54" i="11"/>
  <c r="F54" i="9" s="1"/>
  <c r="D55" i="11"/>
  <c r="F55" i="9" s="1"/>
  <c r="D56" i="11"/>
  <c r="F56" i="9" s="1"/>
  <c r="D57" i="11"/>
  <c r="F57" i="9" s="1"/>
  <c r="D130" i="11"/>
  <c r="F130" i="9" s="1"/>
  <c r="D58" i="11"/>
  <c r="F58" i="9" s="1"/>
  <c r="D131" i="11"/>
  <c r="F131" i="9" s="1"/>
  <c r="D69" i="11"/>
  <c r="F69" i="9" s="1"/>
  <c r="D132" i="11"/>
  <c r="F132" i="9" s="1"/>
  <c r="D133" i="11"/>
  <c r="F133" i="9" s="1"/>
  <c r="D59" i="11"/>
  <c r="F59" i="9" s="1"/>
  <c r="D60" i="11"/>
  <c r="F60" i="9" s="1"/>
  <c r="D61" i="11"/>
  <c r="F61" i="9" s="1"/>
  <c r="D62" i="11"/>
  <c r="F62" i="9" s="1"/>
  <c r="D63" i="11"/>
  <c r="F63" i="9" s="1"/>
  <c r="D134" i="11"/>
  <c r="F134" i="9" s="1"/>
  <c r="D48" i="11"/>
  <c r="F48" i="9" s="1"/>
  <c r="D49" i="11"/>
  <c r="F49" i="9" s="1"/>
  <c r="D50" i="11"/>
  <c r="F50" i="9" s="1"/>
  <c r="D71" i="11"/>
  <c r="F71" i="9" s="1"/>
  <c r="D72" i="11"/>
  <c r="F72" i="9" s="1"/>
  <c r="D73" i="11"/>
  <c r="F73" i="9" s="1"/>
  <c r="D64" i="11"/>
  <c r="F64" i="9" s="1"/>
  <c r="D74" i="11"/>
  <c r="F74" i="9" s="1"/>
  <c r="D75" i="11"/>
  <c r="F75" i="9" s="1"/>
  <c r="D76" i="11"/>
  <c r="F76" i="9" s="1"/>
  <c r="D77" i="11"/>
  <c r="F77" i="9" s="1"/>
  <c r="D78" i="11"/>
  <c r="F78" i="9" s="1"/>
  <c r="F85" i="11"/>
  <c r="F86" i="11"/>
  <c r="F87" i="11"/>
  <c r="D88" i="11"/>
  <c r="F88" i="9" s="1"/>
  <c r="D89" i="11"/>
  <c r="F89" i="9" s="1"/>
  <c r="D38" i="11"/>
  <c r="F38" i="9" s="1"/>
  <c r="D39" i="11"/>
  <c r="F39" i="9" s="1"/>
  <c r="D10" i="11"/>
  <c r="F10" i="9" s="1"/>
  <c r="D11" i="11"/>
  <c r="F11" i="9" s="1"/>
  <c r="D12" i="11"/>
  <c r="F12" i="9" s="1"/>
  <c r="D13" i="11"/>
  <c r="F13" i="9" s="1"/>
  <c r="D14" i="11"/>
  <c r="F14" i="9" s="1"/>
  <c r="D15" i="11"/>
  <c r="F15" i="9" s="1"/>
  <c r="D16" i="11"/>
  <c r="F16" i="9" s="1"/>
  <c r="O16" i="9" s="1"/>
  <c r="D17" i="11"/>
  <c r="F17" i="9" s="1"/>
  <c r="D18" i="11"/>
  <c r="F18" i="9" s="1"/>
  <c r="D19" i="11"/>
  <c r="F19" i="9" s="1"/>
  <c r="D20" i="11"/>
  <c r="F20" i="9" s="1"/>
  <c r="O20" i="9" s="1"/>
  <c r="D21" i="11"/>
  <c r="F21" i="9" s="1"/>
  <c r="D22" i="11"/>
  <c r="F22" i="9" s="1"/>
  <c r="D23" i="11"/>
  <c r="F23" i="9" s="1"/>
  <c r="D24" i="11"/>
  <c r="F24" i="9" s="1"/>
  <c r="D25" i="11"/>
  <c r="F25" i="9" s="1"/>
  <c r="D26" i="11"/>
  <c r="F26" i="9" s="1"/>
  <c r="D27" i="11"/>
  <c r="F27" i="9" s="1"/>
  <c r="D28" i="11"/>
  <c r="F28" i="9" s="1"/>
  <c r="D29" i="11"/>
  <c r="F29" i="9" s="1"/>
  <c r="D30" i="11"/>
  <c r="F30" i="9" s="1"/>
  <c r="D31" i="11"/>
  <c r="F31" i="9" s="1"/>
  <c r="D32" i="11"/>
  <c r="F32" i="9" s="1"/>
  <c r="D33" i="11"/>
  <c r="F33" i="9" s="1"/>
  <c r="D34" i="11"/>
  <c r="F34" i="9" s="1"/>
  <c r="D35" i="11"/>
  <c r="F35" i="9" s="1"/>
  <c r="D36" i="11"/>
  <c r="F36" i="9" s="1"/>
  <c r="D37" i="11"/>
  <c r="F37" i="9" s="1"/>
  <c r="D101" i="11"/>
  <c r="F101" i="9" s="1"/>
  <c r="D102" i="11"/>
  <c r="F102" i="9" s="1"/>
  <c r="D103" i="11"/>
  <c r="F103" i="9" s="1"/>
  <c r="D104" i="11"/>
  <c r="F104" i="9" s="1"/>
  <c r="D105" i="11"/>
  <c r="F105" i="9" s="1"/>
  <c r="D106" i="11"/>
  <c r="F106" i="9" s="1"/>
  <c r="D42" i="11"/>
  <c r="F42" i="9" s="1"/>
  <c r="D43" i="11"/>
  <c r="F43" i="9" s="1"/>
  <c r="D107" i="11"/>
  <c r="F107" i="9" s="1"/>
  <c r="D108" i="11"/>
  <c r="F108" i="9" s="1"/>
  <c r="D109" i="11"/>
  <c r="F109" i="9" s="1"/>
  <c r="D110" i="11"/>
  <c r="F110" i="9" s="1"/>
  <c r="D111" i="11"/>
  <c r="F111" i="9" s="1"/>
  <c r="D136" i="11"/>
  <c r="F136" i="9" s="1"/>
  <c r="O136" i="9" s="1"/>
  <c r="D65" i="11"/>
  <c r="F65" i="9" s="1"/>
  <c r="D123" i="11"/>
  <c r="F123" i="9" s="1"/>
  <c r="D124" i="11"/>
  <c r="F124" i="9" s="1"/>
  <c r="D125" i="11"/>
  <c r="F125" i="9" s="1"/>
  <c r="D90" i="11"/>
  <c r="F90" i="9" s="1"/>
  <c r="D91" i="11"/>
  <c r="F91" i="9" s="1"/>
  <c r="D44" i="11"/>
  <c r="F44" i="9" s="1"/>
  <c r="D66" i="11"/>
  <c r="F66" i="9" s="1"/>
  <c r="D67" i="11"/>
  <c r="F67" i="9" s="1"/>
  <c r="D79" i="11"/>
  <c r="F79" i="9" s="1"/>
  <c r="D80" i="11"/>
  <c r="F80" i="9" s="1"/>
  <c r="D81" i="11"/>
  <c r="F81" i="9" s="1"/>
  <c r="D45" i="11"/>
  <c r="F45" i="9" s="1"/>
  <c r="D46" i="11"/>
  <c r="F46" i="9" s="1"/>
  <c r="D68" i="11"/>
  <c r="F68" i="9" s="1"/>
  <c r="D40" i="11"/>
  <c r="F40" i="9" s="1"/>
  <c r="D41" i="11"/>
  <c r="F41" i="9" s="1"/>
  <c r="D92" i="11"/>
  <c r="F92" i="9" s="1"/>
  <c r="D137" i="11"/>
  <c r="F137" i="9" s="1"/>
  <c r="O137" i="9" s="1"/>
  <c r="D113" i="11"/>
  <c r="F113" i="9" s="1"/>
  <c r="D93" i="11"/>
  <c r="F93" i="9" s="1"/>
  <c r="H93" i="9" s="1"/>
  <c r="D138" i="11"/>
  <c r="F138" i="9" s="1"/>
  <c r="O138" i="9" s="1"/>
  <c r="D139" i="11"/>
  <c r="F139" i="9" s="1"/>
  <c r="D140" i="11"/>
  <c r="F140" i="9" s="1"/>
  <c r="O140" i="9" s="1"/>
  <c r="D141" i="11"/>
  <c r="F141" i="9" s="1"/>
  <c r="O141" i="9" s="1"/>
  <c r="D142" i="11"/>
  <c r="F142" i="9" s="1"/>
  <c r="O142" i="9" s="1"/>
  <c r="D112" i="11"/>
  <c r="F112" i="9" s="1"/>
  <c r="D143" i="11"/>
  <c r="F143" i="9" s="1"/>
  <c r="D114" i="11"/>
  <c r="F114" i="9" s="1"/>
  <c r="D115" i="11"/>
  <c r="F115" i="9" s="1"/>
  <c r="D116" i="11"/>
  <c r="F116" i="9" s="1"/>
  <c r="D94" i="11"/>
  <c r="F94" i="9" s="1"/>
  <c r="D117" i="11"/>
  <c r="F117" i="9" s="1"/>
  <c r="D144" i="11"/>
  <c r="F144" i="9" s="1"/>
  <c r="O144" i="9" s="1"/>
  <c r="D118" i="11"/>
  <c r="F118" i="9" s="1"/>
  <c r="D145" i="11"/>
  <c r="F145" i="9" s="1"/>
  <c r="D98" i="11"/>
  <c r="F98" i="9" s="1"/>
  <c r="H98" i="9" s="1"/>
  <c r="D99" i="11"/>
  <c r="F99" i="9" s="1"/>
  <c r="F83" i="11"/>
  <c r="O17" i="9" l="1"/>
  <c r="H99" i="9"/>
  <c r="H46" i="9"/>
  <c r="H91" i="9"/>
  <c r="I95" i="9"/>
  <c r="K95" i="9" s="1"/>
  <c r="E95" i="7"/>
  <c r="H90" i="9"/>
  <c r="K146" i="9"/>
  <c r="H92" i="9"/>
  <c r="O145" i="9"/>
  <c r="H145" i="9"/>
  <c r="O143" i="9"/>
  <c r="H125" i="9"/>
  <c r="O19" i="9"/>
  <c r="O95" i="9"/>
  <c r="O139" i="9"/>
  <c r="O18" i="9"/>
  <c r="O97" i="9"/>
  <c r="H94" i="9"/>
  <c r="H89" i="9"/>
  <c r="O122" i="9"/>
  <c r="O149" i="9"/>
  <c r="O148" i="9"/>
  <c r="E51" i="1"/>
  <c r="E52" i="2"/>
  <c r="C52" i="7"/>
  <c r="I52" i="9" s="1"/>
  <c r="O52" i="9" s="1"/>
  <c r="H120" i="9"/>
  <c r="F98" i="11"/>
  <c r="F118" i="11"/>
  <c r="F117" i="11"/>
  <c r="F116" i="11"/>
  <c r="F114" i="11"/>
  <c r="F112" i="11"/>
  <c r="F141" i="11"/>
  <c r="F139" i="11"/>
  <c r="F93" i="11"/>
  <c r="F137" i="11"/>
  <c r="F41" i="11"/>
  <c r="F68" i="11"/>
  <c r="F45" i="11"/>
  <c r="F80" i="11"/>
  <c r="F67" i="11"/>
  <c r="F44" i="11"/>
  <c r="F90" i="11"/>
  <c r="F124" i="11"/>
  <c r="F65" i="11"/>
  <c r="F111" i="11"/>
  <c r="F109" i="11"/>
  <c r="F107" i="11"/>
  <c r="F42" i="11"/>
  <c r="F105" i="11"/>
  <c r="F103" i="11"/>
  <c r="F101" i="11"/>
  <c r="F36" i="11"/>
  <c r="F34" i="11"/>
  <c r="F32" i="11"/>
  <c r="F30" i="11"/>
  <c r="F28" i="11"/>
  <c r="F26" i="11"/>
  <c r="H25" i="9"/>
  <c r="F24" i="11"/>
  <c r="H23" i="9"/>
  <c r="F22" i="11"/>
  <c r="F20" i="11"/>
  <c r="F18" i="11"/>
  <c r="F16" i="11"/>
  <c r="F14" i="11"/>
  <c r="H13" i="9"/>
  <c r="F12" i="11"/>
  <c r="F10" i="11"/>
  <c r="H8" i="9"/>
  <c r="F38" i="11"/>
  <c r="F88" i="11"/>
  <c r="F78" i="11"/>
  <c r="F76" i="11"/>
  <c r="F74" i="11"/>
  <c r="F73" i="11"/>
  <c r="F71" i="11"/>
  <c r="F49" i="11"/>
  <c r="H48" i="9"/>
  <c r="F134" i="11"/>
  <c r="F62" i="11"/>
  <c r="F60" i="11"/>
  <c r="F133" i="11"/>
  <c r="F69" i="11"/>
  <c r="F58" i="11"/>
  <c r="F57" i="11"/>
  <c r="F55" i="11"/>
  <c r="F129" i="11"/>
  <c r="F127" i="11"/>
  <c r="F135" i="11"/>
  <c r="F51" i="11"/>
  <c r="F99" i="11"/>
  <c r="F145" i="11"/>
  <c r="F144" i="11"/>
  <c r="F94" i="11"/>
  <c r="F115" i="11"/>
  <c r="F143" i="11"/>
  <c r="F142" i="11"/>
  <c r="F140" i="11"/>
  <c r="F138" i="11"/>
  <c r="F113" i="11"/>
  <c r="F92" i="11"/>
  <c r="F40" i="11"/>
  <c r="F46" i="11"/>
  <c r="F81" i="11"/>
  <c r="F79" i="11"/>
  <c r="F66" i="11"/>
  <c r="F91" i="11"/>
  <c r="F125" i="11"/>
  <c r="F123" i="11"/>
  <c r="F136" i="11"/>
  <c r="F110" i="11"/>
  <c r="F108" i="11"/>
  <c r="F43" i="11"/>
  <c r="H42" i="9"/>
  <c r="F106" i="11"/>
  <c r="F104" i="11"/>
  <c r="F102" i="11"/>
  <c r="F37" i="11"/>
  <c r="F35" i="11"/>
  <c r="F33" i="11"/>
  <c r="H32" i="9"/>
  <c r="F31" i="11"/>
  <c r="F29" i="11"/>
  <c r="F27" i="11"/>
  <c r="F25" i="11"/>
  <c r="H24" i="9"/>
  <c r="F23" i="11"/>
  <c r="F21" i="11"/>
  <c r="F19" i="11"/>
  <c r="F17" i="11"/>
  <c r="F15" i="11"/>
  <c r="F13" i="11"/>
  <c r="H12" i="9"/>
  <c r="F11" i="11"/>
  <c r="F39" i="11"/>
  <c r="F89" i="11"/>
  <c r="F77" i="11"/>
  <c r="F75" i="11"/>
  <c r="F64" i="11"/>
  <c r="F72" i="11"/>
  <c r="F50" i="11"/>
  <c r="H49" i="9"/>
  <c r="F48" i="11"/>
  <c r="H47" i="9"/>
  <c r="F63" i="11"/>
  <c r="F61" i="11"/>
  <c r="F59" i="11"/>
  <c r="H58" i="9"/>
  <c r="F132" i="11"/>
  <c r="F131" i="11"/>
  <c r="F130" i="11"/>
  <c r="F56" i="11"/>
  <c r="F54" i="11"/>
  <c r="F128" i="11"/>
  <c r="F52" i="11"/>
  <c r="H51" i="9"/>
  <c r="E51" i="10"/>
  <c r="E52" i="10"/>
  <c r="K52" i="9" l="1"/>
  <c r="H127" i="9"/>
  <c r="H53" i="9"/>
  <c r="H55" i="9"/>
  <c r="H129" i="9"/>
  <c r="H130" i="9"/>
  <c r="H131" i="9"/>
  <c r="H60" i="9"/>
  <c r="H62" i="9"/>
  <c r="H71" i="9"/>
  <c r="H63" i="9"/>
  <c r="H74" i="9"/>
  <c r="H76" i="9"/>
  <c r="H88" i="9"/>
  <c r="H38" i="9"/>
  <c r="H10" i="9"/>
  <c r="H14" i="9"/>
  <c r="H16" i="9"/>
  <c r="H18" i="9"/>
  <c r="H20" i="9"/>
  <c r="H22" i="9"/>
  <c r="H26" i="9"/>
  <c r="H28" i="9"/>
  <c r="H30" i="9"/>
  <c r="H34" i="9"/>
  <c r="H36" i="9"/>
  <c r="H101" i="9"/>
  <c r="H103" i="9"/>
  <c r="H105" i="9"/>
  <c r="H107" i="9"/>
  <c r="H109" i="9"/>
  <c r="H135" i="9"/>
  <c r="H122" i="9"/>
  <c r="H124" i="9"/>
  <c r="H65" i="9"/>
  <c r="H78" i="9"/>
  <c r="H80" i="9"/>
  <c r="H45" i="9"/>
  <c r="H39" i="9"/>
  <c r="H112" i="9"/>
  <c r="H137" i="9"/>
  <c r="H139" i="9"/>
  <c r="H141" i="9"/>
  <c r="H142" i="9"/>
  <c r="H114" i="9"/>
  <c r="H143" i="9"/>
  <c r="H144" i="9"/>
  <c r="H50" i="9"/>
  <c r="H134" i="9"/>
  <c r="H126" i="9"/>
  <c r="H128" i="9"/>
  <c r="H54" i="9"/>
  <c r="H56" i="9"/>
  <c r="H57" i="9"/>
  <c r="H68" i="9"/>
  <c r="H132" i="9"/>
  <c r="H59" i="9"/>
  <c r="H61" i="9"/>
  <c r="H133" i="9"/>
  <c r="H70" i="9"/>
  <c r="H72" i="9"/>
  <c r="H73" i="9"/>
  <c r="H75" i="9"/>
  <c r="H77" i="9"/>
  <c r="H87" i="9"/>
  <c r="H37" i="9"/>
  <c r="H11" i="9"/>
  <c r="H15" i="9"/>
  <c r="H17" i="9"/>
  <c r="H19" i="9"/>
  <c r="H21" i="9"/>
  <c r="H27" i="9"/>
  <c r="H29" i="9"/>
  <c r="H31" i="9"/>
  <c r="H33" i="9"/>
  <c r="H35" i="9"/>
  <c r="H100" i="9"/>
  <c r="H102" i="9"/>
  <c r="H104" i="9"/>
  <c r="H41" i="9"/>
  <c r="H106" i="9"/>
  <c r="H108" i="9"/>
  <c r="H110" i="9"/>
  <c r="H64" i="9"/>
  <c r="H123" i="9"/>
  <c r="H43" i="9"/>
  <c r="H66" i="9"/>
  <c r="H79" i="9"/>
  <c r="H44" i="9"/>
  <c r="H67" i="9"/>
  <c r="H40" i="9"/>
  <c r="H136" i="9"/>
  <c r="H138" i="9"/>
  <c r="H140" i="9"/>
  <c r="H111" i="9"/>
  <c r="H113" i="9"/>
  <c r="H115" i="9"/>
  <c r="H116" i="9"/>
  <c r="H117" i="9"/>
  <c r="K51" i="9"/>
  <c r="E52" i="7"/>
  <c r="E51" i="7"/>
  <c r="C99" i="10"/>
  <c r="C98" i="10"/>
  <c r="C118" i="10"/>
  <c r="C117" i="10"/>
  <c r="C94" i="10"/>
  <c r="C116" i="10"/>
  <c r="C115" i="10"/>
  <c r="C114" i="10"/>
  <c r="C112" i="10"/>
  <c r="C93" i="10"/>
  <c r="C113" i="10"/>
  <c r="C92" i="10"/>
  <c r="C41" i="10"/>
  <c r="C40" i="10"/>
  <c r="C68" i="10"/>
  <c r="C46" i="10"/>
  <c r="C45" i="10"/>
  <c r="C81" i="10"/>
  <c r="C80" i="10"/>
  <c r="C79" i="10"/>
  <c r="C67" i="10"/>
  <c r="C66" i="10"/>
  <c r="C44" i="10"/>
  <c r="C91" i="10"/>
  <c r="C90" i="10"/>
  <c r="C125" i="10"/>
  <c r="C124" i="10"/>
  <c r="C65" i="10"/>
  <c r="C111" i="10"/>
  <c r="C110" i="10"/>
  <c r="C109" i="10"/>
  <c r="C108" i="10"/>
  <c r="C107" i="10"/>
  <c r="C43" i="10"/>
  <c r="C42" i="10"/>
  <c r="C106" i="10"/>
  <c r="C105" i="10"/>
  <c r="C104" i="10"/>
  <c r="C103" i="10"/>
  <c r="C102" i="10"/>
  <c r="C101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2" i="7" s="1"/>
  <c r="I22" i="9" s="1"/>
  <c r="O22" i="9" s="1"/>
  <c r="C21" i="10"/>
  <c r="C21" i="7" s="1"/>
  <c r="I21" i="9" s="1"/>
  <c r="O21" i="9" s="1"/>
  <c r="C13" i="10"/>
  <c r="C13" i="7" s="1"/>
  <c r="I13" i="9" s="1"/>
  <c r="O13" i="9" s="1"/>
  <c r="C12" i="10"/>
  <c r="C12" i="7" s="1"/>
  <c r="I12" i="9" s="1"/>
  <c r="O12" i="9" s="1"/>
  <c r="C11" i="10"/>
  <c r="C11" i="7" s="1"/>
  <c r="I11" i="9" s="1"/>
  <c r="O11" i="9" s="1"/>
  <c r="C10" i="10"/>
  <c r="C39" i="10"/>
  <c r="C38" i="10"/>
  <c r="C89" i="10"/>
  <c r="C88" i="10"/>
  <c r="C87" i="10"/>
  <c r="C78" i="10"/>
  <c r="C77" i="10"/>
  <c r="C76" i="10"/>
  <c r="C75" i="10"/>
  <c r="C74" i="10"/>
  <c r="C64" i="10"/>
  <c r="C73" i="10"/>
  <c r="C72" i="10"/>
  <c r="C71" i="10"/>
  <c r="C135" i="10"/>
  <c r="C50" i="10"/>
  <c r="C49" i="10"/>
  <c r="C48" i="10"/>
  <c r="C134" i="10"/>
  <c r="C63" i="10"/>
  <c r="C62" i="10"/>
  <c r="C61" i="10"/>
  <c r="C60" i="10"/>
  <c r="C59" i="10"/>
  <c r="C133" i="10"/>
  <c r="C132" i="10"/>
  <c r="C69" i="10"/>
  <c r="C131" i="10"/>
  <c r="C58" i="10"/>
  <c r="C130" i="10"/>
  <c r="C57" i="10"/>
  <c r="C56" i="10"/>
  <c r="C55" i="10"/>
  <c r="C54" i="10"/>
  <c r="C129" i="10"/>
  <c r="C128" i="10"/>
  <c r="C127" i="10"/>
  <c r="C83" i="10"/>
  <c r="C118" i="5"/>
  <c r="E118" i="5" s="1"/>
  <c r="C118" i="4"/>
  <c r="E118" i="4" s="1"/>
  <c r="C118" i="3"/>
  <c r="E118" i="3" s="1"/>
  <c r="C118" i="2"/>
  <c r="E118" i="2" s="1"/>
  <c r="C98" i="2"/>
  <c r="E98" i="2" s="1"/>
  <c r="C99" i="2"/>
  <c r="E99" i="2" s="1"/>
  <c r="G68" i="8"/>
  <c r="C118" i="7" l="1"/>
  <c r="I118" i="9" s="1"/>
  <c r="E118" i="10"/>
  <c r="C98" i="7"/>
  <c r="I98" i="9" s="1"/>
  <c r="O98" i="9" s="1"/>
  <c r="C99" i="7"/>
  <c r="I99" i="9" s="1"/>
  <c r="O99" i="9" s="1"/>
  <c r="E98" i="10"/>
  <c r="E99" i="10"/>
  <c r="H124" i="8"/>
  <c r="H123" i="8"/>
  <c r="K118" i="9" l="1"/>
  <c r="O118" i="9"/>
  <c r="C62" i="2" l="1"/>
  <c r="C62" i="3"/>
  <c r="E62" i="3" s="1"/>
  <c r="C62" i="4"/>
  <c r="E62" i="4" s="1"/>
  <c r="C62" i="5"/>
  <c r="E62" i="5" s="1"/>
  <c r="C62" i="1"/>
  <c r="E62" i="1" s="1"/>
  <c r="C60" i="1"/>
  <c r="E60" i="1" s="1"/>
  <c r="C60" i="3"/>
  <c r="E60" i="3" s="1"/>
  <c r="C60" i="4"/>
  <c r="E60" i="4" s="1"/>
  <c r="C60" i="5"/>
  <c r="E60" i="5" s="1"/>
  <c r="C60" i="2"/>
  <c r="E60" i="2" l="1"/>
  <c r="C60" i="7"/>
  <c r="I60" i="9" s="1"/>
  <c r="O60" i="9" s="1"/>
  <c r="E62" i="2"/>
  <c r="C62" i="7"/>
  <c r="I62" i="9" s="1"/>
  <c r="O62" i="9" s="1"/>
  <c r="E62" i="10"/>
  <c r="E60" i="10"/>
  <c r="E61" i="10"/>
  <c r="E59" i="10"/>
  <c r="E60" i="7" l="1"/>
  <c r="E62" i="7"/>
  <c r="C54" i="1"/>
  <c r="E54" i="1" s="1"/>
  <c r="C55" i="1"/>
  <c r="E55" i="1" s="1"/>
  <c r="C56" i="1"/>
  <c r="E56" i="1" s="1"/>
  <c r="C57" i="1"/>
  <c r="E57" i="1" s="1"/>
  <c r="C58" i="1"/>
  <c r="E58" i="1" s="1"/>
  <c r="C69" i="1"/>
  <c r="C59" i="1"/>
  <c r="C61" i="1"/>
  <c r="E61" i="1" s="1"/>
  <c r="C63" i="1"/>
  <c r="E63" i="1" s="1"/>
  <c r="C48" i="1"/>
  <c r="C49" i="1"/>
  <c r="C50" i="1"/>
  <c r="E50" i="1" s="1"/>
  <c r="C71" i="1"/>
  <c r="C72" i="1"/>
  <c r="C73" i="1"/>
  <c r="C64" i="1"/>
  <c r="E64" i="1" s="1"/>
  <c r="C74" i="1"/>
  <c r="C75" i="1"/>
  <c r="C76" i="1"/>
  <c r="C77" i="1"/>
  <c r="C78" i="1"/>
  <c r="C38" i="1"/>
  <c r="E38" i="1" s="1"/>
  <c r="C39" i="1"/>
  <c r="E39" i="1" s="1"/>
  <c r="C10" i="1"/>
  <c r="E10" i="1" s="1"/>
  <c r="C23" i="1"/>
  <c r="C24" i="1"/>
  <c r="C25" i="1"/>
  <c r="C26" i="1"/>
  <c r="C27" i="1"/>
  <c r="E27" i="1" s="1"/>
  <c r="C28" i="1"/>
  <c r="E28" i="1" s="1"/>
  <c r="C29" i="1"/>
  <c r="E29" i="1" s="1"/>
  <c r="C30" i="1"/>
  <c r="C31" i="1"/>
  <c r="E31" i="1" s="1"/>
  <c r="C32" i="1"/>
  <c r="E32" i="1" s="1"/>
  <c r="C33" i="1"/>
  <c r="C34" i="1"/>
  <c r="E34" i="1" s="1"/>
  <c r="C35" i="1"/>
  <c r="E35" i="1" s="1"/>
  <c r="C36" i="1"/>
  <c r="C37" i="1"/>
  <c r="E37" i="1" s="1"/>
  <c r="E101" i="1"/>
  <c r="C42" i="1"/>
  <c r="E42" i="1" s="1"/>
  <c r="C43" i="1"/>
  <c r="C65" i="1"/>
  <c r="E65" i="1" s="1"/>
  <c r="C44" i="1"/>
  <c r="E44" i="1" s="1"/>
  <c r="C66" i="1"/>
  <c r="E66" i="1" s="1"/>
  <c r="C67" i="1"/>
  <c r="E67" i="1" s="1"/>
  <c r="C79" i="1"/>
  <c r="C80" i="1"/>
  <c r="C45" i="1"/>
  <c r="C46" i="1"/>
  <c r="E46" i="1" s="1"/>
  <c r="C68" i="1"/>
  <c r="E68" i="1" s="1"/>
  <c r="C40" i="1"/>
  <c r="E40" i="1" s="1"/>
  <c r="C41" i="1"/>
  <c r="E41" i="1" s="1"/>
  <c r="C127" i="3"/>
  <c r="E127" i="3" s="1"/>
  <c r="C128" i="3"/>
  <c r="E128" i="3" s="1"/>
  <c r="C129" i="3"/>
  <c r="E129" i="3" s="1"/>
  <c r="C54" i="3"/>
  <c r="C55" i="3"/>
  <c r="E55" i="3" s="1"/>
  <c r="C56" i="3"/>
  <c r="E56" i="3" s="1"/>
  <c r="C57" i="3"/>
  <c r="E57" i="3" s="1"/>
  <c r="C130" i="3"/>
  <c r="E130" i="3" s="1"/>
  <c r="C58" i="3"/>
  <c r="E58" i="3" s="1"/>
  <c r="C131" i="3"/>
  <c r="C69" i="3"/>
  <c r="E69" i="3" s="1"/>
  <c r="C132" i="3"/>
  <c r="E132" i="3" s="1"/>
  <c r="C133" i="3"/>
  <c r="E133" i="3" s="1"/>
  <c r="C59" i="3"/>
  <c r="E59" i="3" s="1"/>
  <c r="C61" i="3"/>
  <c r="E61" i="3" s="1"/>
  <c r="C63" i="3"/>
  <c r="E63" i="3" s="1"/>
  <c r="C134" i="3"/>
  <c r="E134" i="3" s="1"/>
  <c r="C48" i="3"/>
  <c r="E48" i="3" s="1"/>
  <c r="C49" i="3"/>
  <c r="E49" i="3" s="1"/>
  <c r="C50" i="3"/>
  <c r="E50" i="3" s="1"/>
  <c r="C135" i="3"/>
  <c r="C71" i="3"/>
  <c r="E71" i="3" s="1"/>
  <c r="C72" i="3"/>
  <c r="E72" i="3" s="1"/>
  <c r="C73" i="3"/>
  <c r="E73" i="3" s="1"/>
  <c r="C64" i="3"/>
  <c r="E64" i="3" s="1"/>
  <c r="C74" i="3"/>
  <c r="E74" i="3" s="1"/>
  <c r="C75" i="3"/>
  <c r="E75" i="3" s="1"/>
  <c r="C76" i="3"/>
  <c r="E76" i="3" s="1"/>
  <c r="C77" i="3"/>
  <c r="E77" i="3" s="1"/>
  <c r="C78" i="3"/>
  <c r="E78" i="3" s="1"/>
  <c r="C86" i="3"/>
  <c r="C87" i="3"/>
  <c r="C88" i="3"/>
  <c r="C89" i="3"/>
  <c r="C38" i="3"/>
  <c r="E38" i="3" s="1"/>
  <c r="C39" i="3"/>
  <c r="E39" i="3" s="1"/>
  <c r="C10" i="3"/>
  <c r="E10" i="3" s="1"/>
  <c r="C23" i="3"/>
  <c r="E23" i="3" s="1"/>
  <c r="C24" i="3"/>
  <c r="E24" i="3" s="1"/>
  <c r="C25" i="3"/>
  <c r="E25" i="3" s="1"/>
  <c r="C26" i="3"/>
  <c r="E26" i="3" s="1"/>
  <c r="C27" i="3"/>
  <c r="E27" i="3" s="1"/>
  <c r="C28" i="3"/>
  <c r="E28" i="3" s="1"/>
  <c r="C29" i="3"/>
  <c r="E29" i="3" s="1"/>
  <c r="C30" i="3"/>
  <c r="E30" i="3" s="1"/>
  <c r="C31" i="3"/>
  <c r="E31" i="3" s="1"/>
  <c r="C32" i="3"/>
  <c r="E32" i="3" s="1"/>
  <c r="C33" i="3"/>
  <c r="E33" i="3" s="1"/>
  <c r="C34" i="3"/>
  <c r="E34" i="3" s="1"/>
  <c r="C35" i="3"/>
  <c r="E35" i="3" s="1"/>
  <c r="C36" i="3"/>
  <c r="E36" i="3" s="1"/>
  <c r="C37" i="3"/>
  <c r="E37" i="3" s="1"/>
  <c r="C101" i="3"/>
  <c r="E101" i="3" s="1"/>
  <c r="C102" i="3"/>
  <c r="E102" i="3" s="1"/>
  <c r="C103" i="3"/>
  <c r="E103" i="3" s="1"/>
  <c r="C104" i="3"/>
  <c r="E104" i="3" s="1"/>
  <c r="C105" i="3"/>
  <c r="E105" i="3" s="1"/>
  <c r="C106" i="3"/>
  <c r="E106" i="3" s="1"/>
  <c r="C42" i="3"/>
  <c r="E42" i="3" s="1"/>
  <c r="C43" i="3"/>
  <c r="E43" i="3" s="1"/>
  <c r="C107" i="3"/>
  <c r="E107" i="3" s="1"/>
  <c r="C108" i="3"/>
  <c r="E108" i="3" s="1"/>
  <c r="C109" i="3"/>
  <c r="E109" i="3" s="1"/>
  <c r="C110" i="3"/>
  <c r="E110" i="3" s="1"/>
  <c r="C111" i="3"/>
  <c r="E111" i="3" s="1"/>
  <c r="C65" i="3"/>
  <c r="E65" i="3" s="1"/>
  <c r="C123" i="3"/>
  <c r="E123" i="3" s="1"/>
  <c r="C124" i="3"/>
  <c r="C125" i="3"/>
  <c r="C90" i="3"/>
  <c r="E90" i="3" s="1"/>
  <c r="C91" i="3"/>
  <c r="E91" i="3" s="1"/>
  <c r="C44" i="3"/>
  <c r="C66" i="3"/>
  <c r="E66" i="3" s="1"/>
  <c r="C67" i="3"/>
  <c r="E67" i="3" s="1"/>
  <c r="C79" i="3"/>
  <c r="E79" i="3" s="1"/>
  <c r="C80" i="3"/>
  <c r="E80" i="3" s="1"/>
  <c r="C81" i="3"/>
  <c r="E81" i="3" s="1"/>
  <c r="C45" i="3"/>
  <c r="E45" i="3" s="1"/>
  <c r="C46" i="3"/>
  <c r="E46" i="3" s="1"/>
  <c r="C68" i="3"/>
  <c r="E68" i="3" s="1"/>
  <c r="C40" i="3"/>
  <c r="E40" i="3" s="1"/>
  <c r="C41" i="3"/>
  <c r="E41" i="3" s="1"/>
  <c r="C92" i="3"/>
  <c r="E92" i="3" s="1"/>
  <c r="C113" i="3"/>
  <c r="E113" i="3" s="1"/>
  <c r="C93" i="3"/>
  <c r="E93" i="3" s="1"/>
  <c r="C112" i="3"/>
  <c r="E112" i="3" s="1"/>
  <c r="C114" i="3"/>
  <c r="E114" i="3" s="1"/>
  <c r="C115" i="3"/>
  <c r="E115" i="3" s="1"/>
  <c r="C116" i="3"/>
  <c r="E116" i="3" s="1"/>
  <c r="C117" i="3"/>
  <c r="E117" i="3" s="1"/>
  <c r="C127" i="4"/>
  <c r="E127" i="4" s="1"/>
  <c r="C128" i="4"/>
  <c r="E128" i="4" s="1"/>
  <c r="C129" i="4"/>
  <c r="E129" i="4" s="1"/>
  <c r="C54" i="4"/>
  <c r="E54" i="4" s="1"/>
  <c r="C55" i="4"/>
  <c r="E55" i="4" s="1"/>
  <c r="C56" i="4"/>
  <c r="E56" i="4" s="1"/>
  <c r="C57" i="4"/>
  <c r="E57" i="4" s="1"/>
  <c r="C130" i="4"/>
  <c r="E130" i="4" s="1"/>
  <c r="C58" i="4"/>
  <c r="E58" i="4" s="1"/>
  <c r="C131" i="4"/>
  <c r="E131" i="4" s="1"/>
  <c r="C69" i="4"/>
  <c r="E69" i="4" s="1"/>
  <c r="C132" i="4"/>
  <c r="E132" i="4" s="1"/>
  <c r="C133" i="4"/>
  <c r="E133" i="4" s="1"/>
  <c r="C59" i="4"/>
  <c r="E59" i="4" s="1"/>
  <c r="C61" i="4"/>
  <c r="E61" i="4" s="1"/>
  <c r="C63" i="4"/>
  <c r="E63" i="4" s="1"/>
  <c r="C134" i="4"/>
  <c r="E134" i="4" s="1"/>
  <c r="C48" i="4"/>
  <c r="E48" i="4" s="1"/>
  <c r="C49" i="4"/>
  <c r="E49" i="4" s="1"/>
  <c r="C50" i="4"/>
  <c r="E50" i="4" s="1"/>
  <c r="C135" i="4"/>
  <c r="E135" i="4" s="1"/>
  <c r="C71" i="4"/>
  <c r="E71" i="4" s="1"/>
  <c r="C72" i="4"/>
  <c r="E72" i="4" s="1"/>
  <c r="C73" i="4"/>
  <c r="E73" i="4" s="1"/>
  <c r="C64" i="4"/>
  <c r="E64" i="4" s="1"/>
  <c r="C74" i="4"/>
  <c r="E74" i="4" s="1"/>
  <c r="C75" i="4"/>
  <c r="E75" i="4" s="1"/>
  <c r="C76" i="4"/>
  <c r="E76" i="4" s="1"/>
  <c r="C77" i="4"/>
  <c r="E77" i="4" s="1"/>
  <c r="C78" i="4"/>
  <c r="E78" i="4" s="1"/>
  <c r="C86" i="4"/>
  <c r="E86" i="4" s="1"/>
  <c r="C87" i="4"/>
  <c r="E87" i="4" s="1"/>
  <c r="C88" i="4"/>
  <c r="E88" i="4" s="1"/>
  <c r="C89" i="4"/>
  <c r="E89" i="4" s="1"/>
  <c r="C38" i="4"/>
  <c r="E38" i="4" s="1"/>
  <c r="C39" i="4"/>
  <c r="E39" i="4" s="1"/>
  <c r="C10" i="4"/>
  <c r="E10" i="4" s="1"/>
  <c r="C23" i="4"/>
  <c r="E23" i="4" s="1"/>
  <c r="C24" i="4"/>
  <c r="E24" i="4" s="1"/>
  <c r="C25" i="4"/>
  <c r="E25" i="4" s="1"/>
  <c r="C26" i="4"/>
  <c r="E26" i="4" s="1"/>
  <c r="C27" i="4"/>
  <c r="E27" i="4" s="1"/>
  <c r="C28" i="4"/>
  <c r="E28" i="4" s="1"/>
  <c r="C29" i="4"/>
  <c r="E29" i="4" s="1"/>
  <c r="C30" i="4"/>
  <c r="E30" i="4" s="1"/>
  <c r="C31" i="4"/>
  <c r="E31" i="4" s="1"/>
  <c r="C32" i="4"/>
  <c r="E32" i="4" s="1"/>
  <c r="C33" i="4"/>
  <c r="E33" i="4" s="1"/>
  <c r="C34" i="4"/>
  <c r="E34" i="4" s="1"/>
  <c r="C35" i="4"/>
  <c r="E35" i="4" s="1"/>
  <c r="C36" i="4"/>
  <c r="E36" i="4" s="1"/>
  <c r="C37" i="4"/>
  <c r="E37" i="4" s="1"/>
  <c r="C101" i="4"/>
  <c r="E101" i="4" s="1"/>
  <c r="C102" i="4"/>
  <c r="E102" i="4" s="1"/>
  <c r="C103" i="4"/>
  <c r="E103" i="4" s="1"/>
  <c r="C104" i="4"/>
  <c r="E104" i="4" s="1"/>
  <c r="C105" i="4"/>
  <c r="E105" i="4" s="1"/>
  <c r="C106" i="4"/>
  <c r="E106" i="4" s="1"/>
  <c r="C42" i="4"/>
  <c r="E42" i="4" s="1"/>
  <c r="C43" i="4"/>
  <c r="E43" i="4" s="1"/>
  <c r="C107" i="4"/>
  <c r="E107" i="4" s="1"/>
  <c r="C108" i="4"/>
  <c r="E108" i="4" s="1"/>
  <c r="C109" i="4"/>
  <c r="E109" i="4" s="1"/>
  <c r="C110" i="4"/>
  <c r="E110" i="4" s="1"/>
  <c r="C111" i="4"/>
  <c r="E111" i="4" s="1"/>
  <c r="C65" i="4"/>
  <c r="E65" i="4" s="1"/>
  <c r="C123" i="4"/>
  <c r="C124" i="4"/>
  <c r="E124" i="4" s="1"/>
  <c r="C125" i="4"/>
  <c r="E125" i="4" s="1"/>
  <c r="C90" i="4"/>
  <c r="E90" i="4" s="1"/>
  <c r="C91" i="4"/>
  <c r="E91" i="4" s="1"/>
  <c r="C44" i="4"/>
  <c r="E44" i="4" s="1"/>
  <c r="C66" i="4"/>
  <c r="E66" i="4" s="1"/>
  <c r="C67" i="4"/>
  <c r="E67" i="4" s="1"/>
  <c r="C79" i="4"/>
  <c r="E79" i="4" s="1"/>
  <c r="C80" i="4"/>
  <c r="E80" i="4" s="1"/>
  <c r="C81" i="4"/>
  <c r="E81" i="4" s="1"/>
  <c r="C45" i="4"/>
  <c r="E45" i="4" s="1"/>
  <c r="C46" i="4"/>
  <c r="E46" i="4" s="1"/>
  <c r="C68" i="4"/>
  <c r="E68" i="4" s="1"/>
  <c r="C40" i="4"/>
  <c r="E40" i="4" s="1"/>
  <c r="C41" i="4"/>
  <c r="E41" i="4" s="1"/>
  <c r="C92" i="4"/>
  <c r="E92" i="4" s="1"/>
  <c r="C113" i="4"/>
  <c r="E113" i="4" s="1"/>
  <c r="C93" i="4"/>
  <c r="E93" i="4" s="1"/>
  <c r="C112" i="4"/>
  <c r="E112" i="4" s="1"/>
  <c r="C114" i="4"/>
  <c r="E114" i="4" s="1"/>
  <c r="C115" i="4"/>
  <c r="E115" i="4" s="1"/>
  <c r="C116" i="4"/>
  <c r="E116" i="4" s="1"/>
  <c r="C117" i="4"/>
  <c r="E117" i="4" s="1"/>
  <c r="C127" i="5"/>
  <c r="E127" i="5" s="1"/>
  <c r="C128" i="5"/>
  <c r="E128" i="5" s="1"/>
  <c r="C129" i="5"/>
  <c r="E129" i="5" s="1"/>
  <c r="C54" i="5"/>
  <c r="E54" i="5" s="1"/>
  <c r="C55" i="5"/>
  <c r="E55" i="5" s="1"/>
  <c r="C56" i="5"/>
  <c r="C57" i="5"/>
  <c r="E57" i="5" s="1"/>
  <c r="C130" i="5"/>
  <c r="E130" i="5" s="1"/>
  <c r="C58" i="5"/>
  <c r="E58" i="5" s="1"/>
  <c r="C131" i="5"/>
  <c r="E131" i="5" s="1"/>
  <c r="C69" i="5"/>
  <c r="E69" i="5" s="1"/>
  <c r="C132" i="5"/>
  <c r="E132" i="5" s="1"/>
  <c r="C133" i="5"/>
  <c r="E133" i="5" s="1"/>
  <c r="C59" i="5"/>
  <c r="E59" i="5" s="1"/>
  <c r="C61" i="5"/>
  <c r="E61" i="5" s="1"/>
  <c r="C63" i="5"/>
  <c r="C134" i="5"/>
  <c r="E134" i="5" s="1"/>
  <c r="C48" i="5"/>
  <c r="E48" i="5" s="1"/>
  <c r="C49" i="5"/>
  <c r="E49" i="5" s="1"/>
  <c r="C50" i="5"/>
  <c r="E50" i="5" s="1"/>
  <c r="C135" i="5"/>
  <c r="E135" i="5" s="1"/>
  <c r="C71" i="5"/>
  <c r="E71" i="5" s="1"/>
  <c r="C72" i="5"/>
  <c r="E72" i="5" s="1"/>
  <c r="C73" i="5"/>
  <c r="E73" i="5" s="1"/>
  <c r="C64" i="5"/>
  <c r="E64" i="5" s="1"/>
  <c r="C74" i="5"/>
  <c r="E74" i="5" s="1"/>
  <c r="C75" i="5"/>
  <c r="E75" i="5" s="1"/>
  <c r="C76" i="5"/>
  <c r="E76" i="5" s="1"/>
  <c r="C77" i="5"/>
  <c r="E77" i="5" s="1"/>
  <c r="C78" i="5"/>
  <c r="E78" i="5" s="1"/>
  <c r="C86" i="5"/>
  <c r="E86" i="5" s="1"/>
  <c r="C87" i="5"/>
  <c r="E87" i="5" s="1"/>
  <c r="C88" i="5"/>
  <c r="E88" i="5" s="1"/>
  <c r="C89" i="5"/>
  <c r="E89" i="5" s="1"/>
  <c r="C38" i="5"/>
  <c r="E38" i="5" s="1"/>
  <c r="C39" i="5"/>
  <c r="E39" i="5" s="1"/>
  <c r="C10" i="5"/>
  <c r="E10" i="5" s="1"/>
  <c r="C23" i="5"/>
  <c r="E23" i="5" s="1"/>
  <c r="C24" i="5"/>
  <c r="E24" i="5" s="1"/>
  <c r="C25" i="5"/>
  <c r="E25" i="5" s="1"/>
  <c r="C26" i="5"/>
  <c r="E26" i="5" s="1"/>
  <c r="C27" i="5"/>
  <c r="E27" i="5" s="1"/>
  <c r="C28" i="5"/>
  <c r="E28" i="5" s="1"/>
  <c r="C29" i="5"/>
  <c r="E29" i="5" s="1"/>
  <c r="C30" i="5"/>
  <c r="E30" i="5" s="1"/>
  <c r="C31" i="5"/>
  <c r="E31" i="5" s="1"/>
  <c r="C32" i="5"/>
  <c r="E32" i="5" s="1"/>
  <c r="C33" i="5"/>
  <c r="E33" i="5" s="1"/>
  <c r="C34" i="5"/>
  <c r="E34" i="5" s="1"/>
  <c r="C35" i="5"/>
  <c r="E35" i="5" s="1"/>
  <c r="C36" i="5"/>
  <c r="E36" i="5" s="1"/>
  <c r="C37" i="5"/>
  <c r="E37" i="5" s="1"/>
  <c r="C101" i="5"/>
  <c r="E101" i="5" s="1"/>
  <c r="C102" i="5"/>
  <c r="E102" i="5" s="1"/>
  <c r="C103" i="5"/>
  <c r="E103" i="5" s="1"/>
  <c r="C104" i="5"/>
  <c r="E104" i="5" s="1"/>
  <c r="C105" i="5"/>
  <c r="E105" i="5" s="1"/>
  <c r="C106" i="5"/>
  <c r="E106" i="5" s="1"/>
  <c r="C42" i="5"/>
  <c r="E42" i="5" s="1"/>
  <c r="C43" i="5"/>
  <c r="E43" i="5" s="1"/>
  <c r="C107" i="5"/>
  <c r="E107" i="5" s="1"/>
  <c r="C108" i="5"/>
  <c r="E108" i="5" s="1"/>
  <c r="C109" i="5"/>
  <c r="E109" i="5" s="1"/>
  <c r="C110" i="5"/>
  <c r="E110" i="5" s="1"/>
  <c r="C111" i="5"/>
  <c r="E111" i="5" s="1"/>
  <c r="C65" i="5"/>
  <c r="E65" i="5" s="1"/>
  <c r="C123" i="5"/>
  <c r="E123" i="5" s="1"/>
  <c r="C124" i="5"/>
  <c r="E124" i="5" s="1"/>
  <c r="C125" i="5"/>
  <c r="E125" i="5" s="1"/>
  <c r="C90" i="5"/>
  <c r="E90" i="5" s="1"/>
  <c r="C91" i="5"/>
  <c r="E91" i="5" s="1"/>
  <c r="C44" i="5"/>
  <c r="E44" i="5" s="1"/>
  <c r="C66" i="5"/>
  <c r="E66" i="5" s="1"/>
  <c r="C67" i="5"/>
  <c r="E67" i="5" s="1"/>
  <c r="C79" i="5"/>
  <c r="E79" i="5" s="1"/>
  <c r="C80" i="5"/>
  <c r="E80" i="5" s="1"/>
  <c r="C81" i="5"/>
  <c r="E81" i="5" s="1"/>
  <c r="C45" i="5"/>
  <c r="E45" i="5" s="1"/>
  <c r="C46" i="5"/>
  <c r="E46" i="5" s="1"/>
  <c r="C68" i="5"/>
  <c r="E68" i="5" s="1"/>
  <c r="C40" i="5"/>
  <c r="E40" i="5" s="1"/>
  <c r="C41" i="5"/>
  <c r="E41" i="5" s="1"/>
  <c r="C92" i="5"/>
  <c r="E92" i="5" s="1"/>
  <c r="C113" i="5"/>
  <c r="E113" i="5" s="1"/>
  <c r="C93" i="5"/>
  <c r="E93" i="5" s="1"/>
  <c r="C112" i="5"/>
  <c r="E112" i="5" s="1"/>
  <c r="C114" i="5"/>
  <c r="E114" i="5" s="1"/>
  <c r="C115" i="5"/>
  <c r="E115" i="5" s="1"/>
  <c r="C116" i="5"/>
  <c r="E116" i="5" s="1"/>
  <c r="C117" i="5"/>
  <c r="E117" i="5" s="1"/>
  <c r="C127" i="2"/>
  <c r="C128" i="2"/>
  <c r="C129" i="2"/>
  <c r="C54" i="2"/>
  <c r="E54" i="2" s="1"/>
  <c r="C55" i="2"/>
  <c r="C56" i="2"/>
  <c r="E56" i="2" s="1"/>
  <c r="C57" i="2"/>
  <c r="C130" i="2"/>
  <c r="E130" i="2" s="1"/>
  <c r="C58" i="2"/>
  <c r="C131" i="2"/>
  <c r="E131" i="2" s="1"/>
  <c r="C69" i="2"/>
  <c r="E69" i="2" s="1"/>
  <c r="C132" i="2"/>
  <c r="C133" i="2"/>
  <c r="C59" i="2"/>
  <c r="C61" i="2"/>
  <c r="C63" i="2"/>
  <c r="E63" i="2" s="1"/>
  <c r="C134" i="2"/>
  <c r="C48" i="2"/>
  <c r="C49" i="2"/>
  <c r="E49" i="2" s="1"/>
  <c r="C50" i="2"/>
  <c r="C50" i="7" s="1"/>
  <c r="I50" i="9" s="1"/>
  <c r="O50" i="9" s="1"/>
  <c r="C71" i="2"/>
  <c r="E71" i="2" s="1"/>
  <c r="C72" i="2"/>
  <c r="E72" i="2" s="1"/>
  <c r="C73" i="2"/>
  <c r="E73" i="2" s="1"/>
  <c r="C64" i="2"/>
  <c r="C74" i="2"/>
  <c r="E74" i="2" s="1"/>
  <c r="C75" i="2"/>
  <c r="E75" i="2" s="1"/>
  <c r="C76" i="2"/>
  <c r="E76" i="2" s="1"/>
  <c r="C77" i="2"/>
  <c r="E77" i="2" s="1"/>
  <c r="C78" i="2"/>
  <c r="E78" i="2" s="1"/>
  <c r="C38" i="2"/>
  <c r="C39" i="2"/>
  <c r="C10" i="2"/>
  <c r="E10" i="2" s="1"/>
  <c r="C23" i="2"/>
  <c r="E23" i="2" s="1"/>
  <c r="C24" i="2"/>
  <c r="E24" i="2" s="1"/>
  <c r="C25" i="2"/>
  <c r="E25" i="2" s="1"/>
  <c r="C26" i="2"/>
  <c r="E26" i="2" s="1"/>
  <c r="C27" i="2"/>
  <c r="C28" i="2"/>
  <c r="C29" i="2"/>
  <c r="C30" i="2"/>
  <c r="E30" i="2" s="1"/>
  <c r="C31" i="2"/>
  <c r="C32" i="2"/>
  <c r="C33" i="2"/>
  <c r="E33" i="2" s="1"/>
  <c r="C34" i="2"/>
  <c r="C35" i="2"/>
  <c r="C36" i="2"/>
  <c r="E36" i="2" s="1"/>
  <c r="C37" i="2"/>
  <c r="C101" i="2"/>
  <c r="C102" i="2"/>
  <c r="C103" i="2"/>
  <c r="E103" i="2" s="1"/>
  <c r="C104" i="2"/>
  <c r="C105" i="2"/>
  <c r="C106" i="2"/>
  <c r="C42" i="2"/>
  <c r="C43" i="2"/>
  <c r="C107" i="2"/>
  <c r="E107" i="2" s="1"/>
  <c r="C108" i="2"/>
  <c r="C109" i="2"/>
  <c r="C110" i="2"/>
  <c r="C111" i="2"/>
  <c r="C65" i="2"/>
  <c r="C90" i="2"/>
  <c r="C91" i="2"/>
  <c r="C44" i="2"/>
  <c r="E44" i="2" s="1"/>
  <c r="C66" i="2"/>
  <c r="C67" i="2"/>
  <c r="C79" i="2"/>
  <c r="E79" i="2" s="1"/>
  <c r="C80" i="2"/>
  <c r="E80" i="2" s="1"/>
  <c r="C81" i="2"/>
  <c r="C45" i="2"/>
  <c r="E45" i="2" s="1"/>
  <c r="C46" i="2"/>
  <c r="C68" i="2"/>
  <c r="C40" i="2"/>
  <c r="C41" i="2"/>
  <c r="C92" i="2"/>
  <c r="C113" i="2"/>
  <c r="C93" i="2"/>
  <c r="C112" i="2"/>
  <c r="C114" i="2"/>
  <c r="E114" i="2" s="1"/>
  <c r="C115" i="2"/>
  <c r="C116" i="2"/>
  <c r="C94" i="2"/>
  <c r="C117" i="2"/>
  <c r="C83" i="3"/>
  <c r="E83" i="3" s="1"/>
  <c r="C83" i="4"/>
  <c r="C83" i="5"/>
  <c r="E83" i="5" s="1"/>
  <c r="H89" i="8"/>
  <c r="E132" i="2" l="1"/>
  <c r="C132" i="7"/>
  <c r="I132" i="9" s="1"/>
  <c r="O132" i="9" s="1"/>
  <c r="E89" i="3"/>
  <c r="C89" i="7"/>
  <c r="I89" i="9" s="1"/>
  <c r="O89" i="9" s="1"/>
  <c r="E46" i="2"/>
  <c r="C46" i="7"/>
  <c r="I46" i="9" s="1"/>
  <c r="E110" i="2"/>
  <c r="C110" i="7"/>
  <c r="I110" i="9" s="1"/>
  <c r="O110" i="9" s="1"/>
  <c r="E37" i="2"/>
  <c r="C37" i="7"/>
  <c r="I37" i="9" s="1"/>
  <c r="O37" i="9" s="1"/>
  <c r="E29" i="2"/>
  <c r="C29" i="7"/>
  <c r="I29" i="9" s="1"/>
  <c r="O29" i="9" s="1"/>
  <c r="E135" i="3"/>
  <c r="C135" i="7"/>
  <c r="I135" i="9" s="1"/>
  <c r="E94" i="2"/>
  <c r="C94" i="7"/>
  <c r="I94" i="9" s="1"/>
  <c r="E41" i="2"/>
  <c r="C41" i="7"/>
  <c r="I41" i="9" s="1"/>
  <c r="O41" i="9" s="1"/>
  <c r="E67" i="2"/>
  <c r="C67" i="7"/>
  <c r="I67" i="9" s="1"/>
  <c r="O67" i="9" s="1"/>
  <c r="E90" i="2"/>
  <c r="C90" i="7"/>
  <c r="I90" i="9" s="1"/>
  <c r="O90" i="9" s="1"/>
  <c r="E109" i="2"/>
  <c r="C109" i="7"/>
  <c r="I109" i="9" s="1"/>
  <c r="O109" i="9" s="1"/>
  <c r="E42" i="2"/>
  <c r="C42" i="7"/>
  <c r="I42" i="9" s="1"/>
  <c r="O42" i="9" s="1"/>
  <c r="E32" i="2"/>
  <c r="C32" i="7"/>
  <c r="I32" i="9" s="1"/>
  <c r="O32" i="9" s="1"/>
  <c r="E28" i="2"/>
  <c r="C28" i="7"/>
  <c r="I28" i="9" s="1"/>
  <c r="O28" i="9" s="1"/>
  <c r="E38" i="2"/>
  <c r="C38" i="7"/>
  <c r="I38" i="9" s="1"/>
  <c r="O38" i="9" s="1"/>
  <c r="E128" i="2"/>
  <c r="C128" i="7"/>
  <c r="I128" i="9" s="1"/>
  <c r="O128" i="9" s="1"/>
  <c r="E87" i="3"/>
  <c r="C87" i="7"/>
  <c r="I87" i="9" s="1"/>
  <c r="O87" i="9" s="1"/>
  <c r="E115" i="2"/>
  <c r="C115" i="7"/>
  <c r="I115" i="9" s="1"/>
  <c r="E113" i="2"/>
  <c r="C113" i="7"/>
  <c r="I113" i="9" s="1"/>
  <c r="O113" i="9" s="1"/>
  <c r="E68" i="2"/>
  <c r="C68" i="7"/>
  <c r="I68" i="9" s="1"/>
  <c r="O68" i="9" s="1"/>
  <c r="E111" i="2"/>
  <c r="C111" i="7"/>
  <c r="I111" i="9" s="1"/>
  <c r="O111" i="9" s="1"/>
  <c r="E105" i="2"/>
  <c r="C105" i="7"/>
  <c r="I105" i="9" s="1"/>
  <c r="O105" i="9" s="1"/>
  <c r="E34" i="2"/>
  <c r="C34" i="7"/>
  <c r="I34" i="9" s="1"/>
  <c r="O34" i="9" s="1"/>
  <c r="E64" i="2"/>
  <c r="C64" i="7"/>
  <c r="I64" i="9" s="1"/>
  <c r="O64" i="9" s="1"/>
  <c r="E117" i="2"/>
  <c r="C117" i="7"/>
  <c r="I117" i="9" s="1"/>
  <c r="E92" i="2"/>
  <c r="C92" i="7"/>
  <c r="I92" i="9" s="1"/>
  <c r="O92" i="9" s="1"/>
  <c r="E91" i="2"/>
  <c r="C91" i="7"/>
  <c r="I91" i="9" s="1"/>
  <c r="O91" i="9" s="1"/>
  <c r="E104" i="2"/>
  <c r="C104" i="7"/>
  <c r="I104" i="9" s="1"/>
  <c r="O104" i="9" s="1"/>
  <c r="E61" i="2"/>
  <c r="C61" i="7"/>
  <c r="I61" i="9" s="1"/>
  <c r="E129" i="2"/>
  <c r="C129" i="7"/>
  <c r="I129" i="9" s="1"/>
  <c r="O129" i="9" s="1"/>
  <c r="E125" i="3"/>
  <c r="C125" i="7"/>
  <c r="I125" i="9" s="1"/>
  <c r="O125" i="9" s="1"/>
  <c r="E116" i="2"/>
  <c r="C116" i="7"/>
  <c r="E93" i="2"/>
  <c r="C93" i="7"/>
  <c r="I93" i="9" s="1"/>
  <c r="O93" i="9" s="1"/>
  <c r="E40" i="2"/>
  <c r="C40" i="7"/>
  <c r="I40" i="9" s="1"/>
  <c r="O40" i="9" s="1"/>
  <c r="E81" i="2"/>
  <c r="C81" i="7"/>
  <c r="I81" i="9" s="1"/>
  <c r="E66" i="2"/>
  <c r="C66" i="7"/>
  <c r="I66" i="9" s="1"/>
  <c r="O66" i="9" s="1"/>
  <c r="E65" i="2"/>
  <c r="C65" i="7"/>
  <c r="I65" i="9" s="1"/>
  <c r="O65" i="9" s="1"/>
  <c r="E108" i="2"/>
  <c r="C108" i="7"/>
  <c r="I108" i="9" s="1"/>
  <c r="O108" i="9" s="1"/>
  <c r="E106" i="2"/>
  <c r="C106" i="7"/>
  <c r="I106" i="9" s="1"/>
  <c r="O106" i="9" s="1"/>
  <c r="E102" i="2"/>
  <c r="C102" i="7"/>
  <c r="I102" i="9" s="1"/>
  <c r="O102" i="9" s="1"/>
  <c r="E27" i="2"/>
  <c r="C27" i="7"/>
  <c r="I27" i="9" s="1"/>
  <c r="O27" i="9" s="1"/>
  <c r="E134" i="2"/>
  <c r="C134" i="7"/>
  <c r="I134" i="9" s="1"/>
  <c r="E133" i="2"/>
  <c r="C133" i="7"/>
  <c r="I133" i="9" s="1"/>
  <c r="E58" i="2"/>
  <c r="C58" i="7"/>
  <c r="I58" i="9" s="1"/>
  <c r="O58" i="9" s="1"/>
  <c r="E55" i="2"/>
  <c r="C55" i="7"/>
  <c r="I55" i="9" s="1"/>
  <c r="O55" i="9" s="1"/>
  <c r="E127" i="2"/>
  <c r="C127" i="7"/>
  <c r="I127" i="9" s="1"/>
  <c r="O127" i="9" s="1"/>
  <c r="C86" i="7"/>
  <c r="I86" i="9" s="1"/>
  <c r="O86" i="9" s="1"/>
  <c r="E86" i="3"/>
  <c r="C63" i="7"/>
  <c r="I63" i="9" s="1"/>
  <c r="O63" i="9" s="1"/>
  <c r="E63" i="5"/>
  <c r="C56" i="7"/>
  <c r="I56" i="9" s="1"/>
  <c r="O56" i="9" s="1"/>
  <c r="E56" i="5"/>
  <c r="C123" i="7"/>
  <c r="I123" i="9" s="1"/>
  <c r="E123" i="4"/>
  <c r="C83" i="7"/>
  <c r="I83" i="9" s="1"/>
  <c r="O83" i="9" s="1"/>
  <c r="E83" i="4"/>
  <c r="C88" i="7"/>
  <c r="I88" i="9" s="1"/>
  <c r="O88" i="9" s="1"/>
  <c r="E88" i="3"/>
  <c r="C54" i="7"/>
  <c r="I54" i="9" s="1"/>
  <c r="O54" i="9" s="1"/>
  <c r="E54" i="3"/>
  <c r="C44" i="7"/>
  <c r="I44" i="9" s="1"/>
  <c r="O44" i="9" s="1"/>
  <c r="E44" i="3"/>
  <c r="C124" i="7"/>
  <c r="I124" i="9" s="1"/>
  <c r="O124" i="9" s="1"/>
  <c r="E124" i="3"/>
  <c r="C131" i="7"/>
  <c r="I131" i="9" s="1"/>
  <c r="O131" i="9" s="1"/>
  <c r="E131" i="3"/>
  <c r="C80" i="7"/>
  <c r="I80" i="9" s="1"/>
  <c r="O80" i="9" s="1"/>
  <c r="E80" i="1"/>
  <c r="C77" i="7"/>
  <c r="I77" i="9" s="1"/>
  <c r="O77" i="9" s="1"/>
  <c r="E77" i="1"/>
  <c r="C75" i="7"/>
  <c r="I75" i="9" s="1"/>
  <c r="O75" i="9" s="1"/>
  <c r="E75" i="1"/>
  <c r="C72" i="7"/>
  <c r="I72" i="9" s="1"/>
  <c r="O72" i="9" s="1"/>
  <c r="E72" i="1"/>
  <c r="C79" i="7"/>
  <c r="I79" i="9" s="1"/>
  <c r="O79" i="9" s="1"/>
  <c r="E79" i="1"/>
  <c r="C78" i="7"/>
  <c r="I78" i="9" s="1"/>
  <c r="O78" i="9" s="1"/>
  <c r="E78" i="1"/>
  <c r="C76" i="7"/>
  <c r="I76" i="9" s="1"/>
  <c r="O76" i="9" s="1"/>
  <c r="E76" i="1"/>
  <c r="C74" i="7"/>
  <c r="I74" i="9" s="1"/>
  <c r="O74" i="9" s="1"/>
  <c r="E74" i="1"/>
  <c r="C73" i="7"/>
  <c r="I73" i="9" s="1"/>
  <c r="O73" i="9" s="1"/>
  <c r="E73" i="1"/>
  <c r="C71" i="7"/>
  <c r="I71" i="9" s="1"/>
  <c r="O71" i="9" s="1"/>
  <c r="E71" i="1"/>
  <c r="C45" i="7"/>
  <c r="I45" i="9" s="1"/>
  <c r="O45" i="9" s="1"/>
  <c r="E45" i="1"/>
  <c r="C114" i="7"/>
  <c r="I114" i="9" s="1"/>
  <c r="O114" i="9" s="1"/>
  <c r="E114" i="1"/>
  <c r="E107" i="1"/>
  <c r="C107" i="7"/>
  <c r="I107" i="9" s="1"/>
  <c r="O107" i="9" s="1"/>
  <c r="C43" i="7"/>
  <c r="I43" i="9" s="1"/>
  <c r="O43" i="9" s="1"/>
  <c r="E43" i="1"/>
  <c r="C103" i="7"/>
  <c r="I103" i="9" s="1"/>
  <c r="O103" i="9" s="1"/>
  <c r="E103" i="1"/>
  <c r="C36" i="7"/>
  <c r="I36" i="9" s="1"/>
  <c r="O36" i="9" s="1"/>
  <c r="E36" i="1"/>
  <c r="C33" i="7"/>
  <c r="I33" i="9" s="1"/>
  <c r="O33" i="9" s="1"/>
  <c r="E33" i="1"/>
  <c r="C30" i="7"/>
  <c r="I30" i="9" s="1"/>
  <c r="O30" i="9" s="1"/>
  <c r="E30" i="1"/>
  <c r="C26" i="7"/>
  <c r="I26" i="9" s="1"/>
  <c r="O26" i="9" s="1"/>
  <c r="E26" i="1"/>
  <c r="C25" i="7"/>
  <c r="I25" i="9" s="1"/>
  <c r="O25" i="9" s="1"/>
  <c r="E25" i="1"/>
  <c r="C24" i="7"/>
  <c r="I24" i="9" s="1"/>
  <c r="O24" i="9" s="1"/>
  <c r="E24" i="1"/>
  <c r="C23" i="7"/>
  <c r="I23" i="9" s="1"/>
  <c r="O23" i="9" s="1"/>
  <c r="E23" i="1"/>
  <c r="C49" i="7"/>
  <c r="I49" i="9" s="1"/>
  <c r="O49" i="9" s="1"/>
  <c r="E49" i="1"/>
  <c r="C48" i="7"/>
  <c r="I48" i="9" s="1"/>
  <c r="O48" i="9" s="1"/>
  <c r="E48" i="1"/>
  <c r="C59" i="7"/>
  <c r="I59" i="9" s="1"/>
  <c r="O59" i="9" s="1"/>
  <c r="E59" i="1"/>
  <c r="C69" i="7"/>
  <c r="I69" i="9" s="1"/>
  <c r="O69" i="9" s="1"/>
  <c r="E69" i="1"/>
  <c r="C130" i="7"/>
  <c r="I130" i="9" s="1"/>
  <c r="O130" i="9" s="1"/>
  <c r="E130" i="1"/>
  <c r="K50" i="9"/>
  <c r="C57" i="7"/>
  <c r="I57" i="9" s="1"/>
  <c r="O57" i="9" s="1"/>
  <c r="E57" i="2"/>
  <c r="C112" i="7"/>
  <c r="I112" i="9" s="1"/>
  <c r="O112" i="9" s="1"/>
  <c r="E112" i="2"/>
  <c r="E101" i="2"/>
  <c r="C101" i="7"/>
  <c r="I101" i="9" s="1"/>
  <c r="C35" i="7"/>
  <c r="I35" i="9" s="1"/>
  <c r="O35" i="9" s="1"/>
  <c r="E35" i="2"/>
  <c r="C31" i="7"/>
  <c r="I31" i="9" s="1"/>
  <c r="O31" i="9" s="1"/>
  <c r="E31" i="2"/>
  <c r="C39" i="7"/>
  <c r="I39" i="9" s="1"/>
  <c r="O39" i="9" s="1"/>
  <c r="E39" i="2"/>
  <c r="K114" i="9"/>
  <c r="K92" i="9"/>
  <c r="K80" i="9"/>
  <c r="K90" i="9"/>
  <c r="K103" i="9"/>
  <c r="K99" i="9"/>
  <c r="K77" i="9"/>
  <c r="K75" i="9"/>
  <c r="K73" i="9"/>
  <c r="K72" i="9"/>
  <c r="K70" i="9"/>
  <c r="K56" i="9"/>
  <c r="K54" i="9"/>
  <c r="K126" i="9"/>
  <c r="K111" i="9"/>
  <c r="K45" i="9"/>
  <c r="K78" i="9"/>
  <c r="K122" i="9"/>
  <c r="K105" i="9"/>
  <c r="K110" i="9"/>
  <c r="K120" i="9"/>
  <c r="K37" i="9"/>
  <c r="K85" i="9"/>
  <c r="K62" i="9"/>
  <c r="K129" i="9"/>
  <c r="K128" i="9"/>
  <c r="E50" i="2"/>
  <c r="E48" i="2"/>
  <c r="E59" i="2"/>
  <c r="E43" i="2"/>
  <c r="C10" i="7"/>
  <c r="I10" i="9" s="1"/>
  <c r="O10" i="9" s="1"/>
  <c r="E127" i="10"/>
  <c r="E132" i="10"/>
  <c r="E84" i="10"/>
  <c r="E94" i="10"/>
  <c r="E116" i="10"/>
  <c r="E115" i="10"/>
  <c r="E41" i="10"/>
  <c r="E68" i="10"/>
  <c r="E45" i="10"/>
  <c r="E80" i="10"/>
  <c r="E67" i="10"/>
  <c r="E44" i="10"/>
  <c r="E90" i="10"/>
  <c r="E124" i="10"/>
  <c r="E65" i="10"/>
  <c r="E110" i="10"/>
  <c r="E108" i="10"/>
  <c r="E43" i="10"/>
  <c r="E106" i="10"/>
  <c r="E104" i="10"/>
  <c r="E102" i="10"/>
  <c r="E37" i="10"/>
  <c r="E35" i="10"/>
  <c r="E33" i="10"/>
  <c r="E31" i="10"/>
  <c r="E29" i="10"/>
  <c r="E27" i="10"/>
  <c r="E25" i="10"/>
  <c r="E23" i="10"/>
  <c r="E21" i="10"/>
  <c r="E19" i="10"/>
  <c r="E17" i="10"/>
  <c r="E15" i="10"/>
  <c r="E13" i="10"/>
  <c r="E11" i="10"/>
  <c r="E38" i="10"/>
  <c r="E88" i="10"/>
  <c r="E86" i="10"/>
  <c r="E78" i="10"/>
  <c r="E76" i="10"/>
  <c r="E74" i="10"/>
  <c r="E73" i="10"/>
  <c r="E71" i="10"/>
  <c r="E50" i="10"/>
  <c r="E48" i="10"/>
  <c r="E63" i="10"/>
  <c r="E131" i="10"/>
  <c r="E57" i="10"/>
  <c r="E55" i="10"/>
  <c r="E129" i="10"/>
  <c r="E83" i="10"/>
  <c r="E117" i="10"/>
  <c r="E114" i="10"/>
  <c r="E112" i="10"/>
  <c r="E93" i="10"/>
  <c r="E113" i="10"/>
  <c r="E92" i="10"/>
  <c r="E40" i="10"/>
  <c r="E46" i="10"/>
  <c r="E81" i="10"/>
  <c r="E79" i="10"/>
  <c r="E66" i="10"/>
  <c r="E91" i="10"/>
  <c r="E125" i="10"/>
  <c r="E123" i="10"/>
  <c r="E111" i="10"/>
  <c r="E109" i="10"/>
  <c r="E107" i="10"/>
  <c r="E42" i="10"/>
  <c r="E105" i="10"/>
  <c r="E103" i="10"/>
  <c r="E101" i="10"/>
  <c r="E36" i="10"/>
  <c r="E34" i="10"/>
  <c r="E32" i="10"/>
  <c r="E30" i="10"/>
  <c r="E28" i="10"/>
  <c r="E26" i="10"/>
  <c r="E24" i="10"/>
  <c r="E22" i="10"/>
  <c r="E20" i="10"/>
  <c r="E18" i="10"/>
  <c r="E16" i="10"/>
  <c r="E14" i="10"/>
  <c r="E12" i="10"/>
  <c r="E10" i="10"/>
  <c r="E39" i="10"/>
  <c r="E89" i="10"/>
  <c r="E87" i="10"/>
  <c r="E85" i="10"/>
  <c r="E77" i="10"/>
  <c r="E75" i="10"/>
  <c r="E64" i="10"/>
  <c r="E72" i="10"/>
  <c r="E135" i="10"/>
  <c r="E49" i="10"/>
  <c r="E134" i="10"/>
  <c r="E133" i="10"/>
  <c r="E69" i="10"/>
  <c r="E58" i="10"/>
  <c r="E130" i="10"/>
  <c r="E56" i="10"/>
  <c r="E54" i="10"/>
  <c r="E128" i="10"/>
  <c r="O61" i="9" l="1"/>
  <c r="K61" i="9"/>
  <c r="K117" i="9"/>
  <c r="O117" i="9"/>
  <c r="K94" i="9"/>
  <c r="O94" i="9"/>
  <c r="K91" i="9"/>
  <c r="O81" i="9"/>
  <c r="K81" i="9"/>
  <c r="K65" i="9"/>
  <c r="K107" i="9"/>
  <c r="K134" i="9"/>
  <c r="O134" i="9"/>
  <c r="I116" i="9"/>
  <c r="E116" i="7"/>
  <c r="O115" i="9"/>
  <c r="K115" i="9"/>
  <c r="K135" i="9"/>
  <c r="O135" i="9"/>
  <c r="K46" i="9"/>
  <c r="O46" i="9"/>
  <c r="K133" i="9"/>
  <c r="O133" i="9"/>
  <c r="K109" i="9"/>
  <c r="K87" i="9"/>
  <c r="K124" i="9"/>
  <c r="K123" i="9"/>
  <c r="O123" i="9"/>
  <c r="K101" i="9"/>
  <c r="O101" i="9"/>
  <c r="K39" i="9"/>
  <c r="K59" i="9"/>
  <c r="K69" i="9"/>
  <c r="K98" i="9"/>
  <c r="K125" i="9"/>
  <c r="K55" i="9"/>
  <c r="K57" i="9"/>
  <c r="K130" i="9"/>
  <c r="K17" i="9"/>
  <c r="K22" i="9"/>
  <c r="K26" i="9"/>
  <c r="K30" i="9"/>
  <c r="K34" i="9"/>
  <c r="K82" i="9"/>
  <c r="K14" i="9"/>
  <c r="K19" i="9"/>
  <c r="K27" i="9"/>
  <c r="K31" i="9"/>
  <c r="K35" i="9"/>
  <c r="K43" i="9"/>
  <c r="K40" i="9"/>
  <c r="K63" i="9"/>
  <c r="K76" i="9"/>
  <c r="K121" i="9"/>
  <c r="K66" i="9"/>
  <c r="K67" i="9"/>
  <c r="K84" i="9"/>
  <c r="K88" i="9"/>
  <c r="K100" i="9"/>
  <c r="K104" i="9"/>
  <c r="K108" i="9"/>
  <c r="K93" i="9"/>
  <c r="K132" i="9"/>
  <c r="K18" i="9"/>
  <c r="K83" i="9"/>
  <c r="K53" i="9"/>
  <c r="K127" i="9"/>
  <c r="K68" i="9"/>
  <c r="K10" i="9"/>
  <c r="K15" i="9"/>
  <c r="K20" i="9"/>
  <c r="K28" i="9"/>
  <c r="K36" i="9"/>
  <c r="K60" i="9"/>
  <c r="K38" i="9"/>
  <c r="K11" i="9"/>
  <c r="K16" i="9"/>
  <c r="K21" i="9"/>
  <c r="K29" i="9"/>
  <c r="K33" i="9"/>
  <c r="K41" i="9"/>
  <c r="K44" i="9"/>
  <c r="K71" i="9"/>
  <c r="K74" i="9"/>
  <c r="K64" i="9"/>
  <c r="K89" i="9"/>
  <c r="K79" i="9"/>
  <c r="K112" i="9"/>
  <c r="K86" i="9"/>
  <c r="K102" i="9"/>
  <c r="K106" i="9"/>
  <c r="K113" i="9"/>
  <c r="K131" i="9"/>
  <c r="K49" i="9"/>
  <c r="K48" i="9"/>
  <c r="K47" i="9"/>
  <c r="K58" i="9"/>
  <c r="K42" i="9"/>
  <c r="K32" i="9"/>
  <c r="K25" i="9"/>
  <c r="K24" i="9"/>
  <c r="K23" i="9"/>
  <c r="K13" i="9"/>
  <c r="K12" i="9"/>
  <c r="E39" i="7"/>
  <c r="E130" i="7"/>
  <c r="E50" i="7"/>
  <c r="E76" i="7"/>
  <c r="E11" i="7"/>
  <c r="E19" i="7"/>
  <c r="E27" i="7"/>
  <c r="E35" i="7"/>
  <c r="E104" i="7"/>
  <c r="E44" i="7"/>
  <c r="E68" i="7"/>
  <c r="E54" i="7"/>
  <c r="E84" i="7"/>
  <c r="E49" i="7"/>
  <c r="E77" i="7"/>
  <c r="E89" i="7"/>
  <c r="E10" i="7"/>
  <c r="E18" i="7"/>
  <c r="E26" i="7"/>
  <c r="E125" i="7"/>
  <c r="E55" i="7"/>
  <c r="E69" i="7"/>
  <c r="E61" i="7"/>
  <c r="E133" i="7"/>
  <c r="E75" i="7"/>
  <c r="E12" i="7"/>
  <c r="E20" i="7"/>
  <c r="E83" i="7"/>
  <c r="E58" i="7"/>
  <c r="E59" i="7"/>
  <c r="E71" i="7"/>
  <c r="E78" i="7"/>
  <c r="E13" i="7"/>
  <c r="E21" i="7"/>
  <c r="E29" i="7"/>
  <c r="E37" i="7"/>
  <c r="E43" i="7"/>
  <c r="E65" i="7"/>
  <c r="E67" i="7"/>
  <c r="E41" i="7"/>
  <c r="E113" i="7"/>
  <c r="E56" i="7"/>
  <c r="E34" i="7"/>
  <c r="E101" i="7"/>
  <c r="E91" i="7"/>
  <c r="E46" i="7"/>
  <c r="E110" i="7"/>
  <c r="E28" i="7"/>
  <c r="E99" i="7"/>
  <c r="E105" i="7"/>
  <c r="E109" i="7"/>
  <c r="E66" i="7"/>
  <c r="E40" i="7"/>
  <c r="E93" i="7"/>
  <c r="E112" i="7"/>
  <c r="E115" i="7"/>
  <c r="E63" i="7"/>
  <c r="E73" i="7"/>
  <c r="E86" i="7"/>
  <c r="E38" i="7"/>
  <c r="E15" i="7"/>
  <c r="E23" i="7"/>
  <c r="E31" i="7"/>
  <c r="E100" i="7"/>
  <c r="E106" i="7"/>
  <c r="E122" i="7"/>
  <c r="E80" i="7"/>
  <c r="E114" i="7"/>
  <c r="E64" i="7"/>
  <c r="E85" i="7"/>
  <c r="E14" i="7"/>
  <c r="E22" i="7"/>
  <c r="E127" i="7"/>
  <c r="E57" i="7"/>
  <c r="E131" i="7"/>
  <c r="E132" i="7"/>
  <c r="E72" i="7"/>
  <c r="E87" i="7"/>
  <c r="E16" i="7"/>
  <c r="E24" i="7"/>
  <c r="E129" i="7"/>
  <c r="E48" i="7"/>
  <c r="E74" i="7"/>
  <c r="E88" i="7"/>
  <c r="E17" i="7"/>
  <c r="E25" i="7"/>
  <c r="E33" i="7"/>
  <c r="E102" i="7"/>
  <c r="E108" i="7"/>
  <c r="E90" i="7"/>
  <c r="E45" i="7"/>
  <c r="E94" i="7"/>
  <c r="E126" i="7"/>
  <c r="E128" i="7"/>
  <c r="E30" i="7"/>
  <c r="E36" i="7"/>
  <c r="E42" i="7"/>
  <c r="E123" i="7"/>
  <c r="E79" i="7"/>
  <c r="E92" i="7"/>
  <c r="E32" i="7"/>
  <c r="E103" i="7"/>
  <c r="E107" i="7"/>
  <c r="E121" i="7"/>
  <c r="E81" i="7"/>
  <c r="E111" i="7"/>
  <c r="E3" i="10"/>
  <c r="L55" i="7"/>
  <c r="E3" i="5"/>
  <c r="L54" i="7" s="1"/>
  <c r="E3" i="3"/>
  <c r="L126" i="7" s="1"/>
  <c r="E3" i="4"/>
  <c r="L127" i="7" s="1"/>
  <c r="K116" i="9" l="1"/>
  <c r="O116" i="9"/>
  <c r="E3" i="2"/>
  <c r="E3" i="1"/>
  <c r="L125" i="7"/>
  <c r="L56" i="7" l="1"/>
</calcChain>
</file>

<file path=xl/sharedStrings.xml><?xml version="1.0" encoding="utf-8"?>
<sst xmlns="http://schemas.openxmlformats.org/spreadsheetml/2006/main" count="1835" uniqueCount="185">
  <si>
    <t>لبن</t>
  </si>
  <si>
    <t>جبن فيتا</t>
  </si>
  <si>
    <t>بيض</t>
  </si>
  <si>
    <t>كاتشب ظرف</t>
  </si>
  <si>
    <t>مخلل</t>
  </si>
  <si>
    <t>زيتون اسود شرائح</t>
  </si>
  <si>
    <t>سويت كورن</t>
  </si>
  <si>
    <t>باجيت ابيض - 26 سم</t>
  </si>
  <si>
    <t>باجيت شوفان بني 26 سم</t>
  </si>
  <si>
    <t>كيزر</t>
  </si>
  <si>
    <t>زيت شورتنج</t>
  </si>
  <si>
    <t>خل ابيض</t>
  </si>
  <si>
    <t>مسطرده جالون</t>
  </si>
  <si>
    <t>باربكيو صوص</t>
  </si>
  <si>
    <t>هوت صوص زجاجه 185م</t>
  </si>
  <si>
    <t>ملح بورشن</t>
  </si>
  <si>
    <t>كانز بيبسى</t>
  </si>
  <si>
    <t>عصير جهينه</t>
  </si>
  <si>
    <t>مياه صغيره</t>
  </si>
  <si>
    <t>رول استريتش</t>
  </si>
  <si>
    <t>رول كاشير</t>
  </si>
  <si>
    <t>طبق فوم1/2ك</t>
  </si>
  <si>
    <t>طبق فوم 1ك</t>
  </si>
  <si>
    <t>طبق فوم 3 عين</t>
  </si>
  <si>
    <t xml:space="preserve">علب سيلفر 2 عين </t>
  </si>
  <si>
    <t xml:space="preserve">علب سيلفر غرف ارز </t>
  </si>
  <si>
    <t>علب سلطة كبيره 750</t>
  </si>
  <si>
    <t>علب شوربة</t>
  </si>
  <si>
    <t>علب ديزيرت</t>
  </si>
  <si>
    <t>علب صوص</t>
  </si>
  <si>
    <t>معلقة تيك اواى باكت *50</t>
  </si>
  <si>
    <t>شوكة تيك اواى كيس *50</t>
  </si>
  <si>
    <t>سكينة تيك اواى*50</t>
  </si>
  <si>
    <t>كوب عصير 12 اونز بالغطاء</t>
  </si>
  <si>
    <t>جراب ساندوتش جاهز</t>
  </si>
  <si>
    <t>شاليموه اكياس</t>
  </si>
  <si>
    <t>مناديل جست</t>
  </si>
  <si>
    <t>ورق تريهات</t>
  </si>
  <si>
    <t xml:space="preserve">مناديل رول مطبخ </t>
  </si>
  <si>
    <t>هيرنيت</t>
  </si>
  <si>
    <t>اسبونش (ليف)</t>
  </si>
  <si>
    <t>سلك استلس</t>
  </si>
  <si>
    <t xml:space="preserve">فوط تلميع </t>
  </si>
  <si>
    <t>اكياس ثلاجه</t>
  </si>
  <si>
    <t>شنط بلاستيك تيك اوى</t>
  </si>
  <si>
    <t>اكياس رابش</t>
  </si>
  <si>
    <t>صابون سائل</t>
  </si>
  <si>
    <t>عصير مانجو فريش</t>
  </si>
  <si>
    <t>عصير برتقال قريش</t>
  </si>
  <si>
    <t>الوحده</t>
  </si>
  <si>
    <t>زيت صغير</t>
  </si>
  <si>
    <t>ورق ساندوتش</t>
  </si>
  <si>
    <t>قشطه 240 جم</t>
  </si>
  <si>
    <t>علب سيلفر 1 عين</t>
  </si>
  <si>
    <t>علب سلطة وسط 500</t>
  </si>
  <si>
    <t>علب سلطة صغيرة 250</t>
  </si>
  <si>
    <t>علب فول</t>
  </si>
  <si>
    <t>مناديل سحب</t>
  </si>
  <si>
    <t>طعميه</t>
  </si>
  <si>
    <t>مشروم كانز *800 جم</t>
  </si>
  <si>
    <t>تونه مفتت علبه 185جم</t>
  </si>
  <si>
    <t>مربى .900 جم</t>
  </si>
  <si>
    <t>خله اسنان</t>
  </si>
  <si>
    <t>مطهر PTS</t>
  </si>
  <si>
    <t>زيت زيتون</t>
  </si>
  <si>
    <t>زعتر</t>
  </si>
  <si>
    <t>ثوم بودره</t>
  </si>
  <si>
    <t>سكر بودره</t>
  </si>
  <si>
    <t>زبده فيرن</t>
  </si>
  <si>
    <t>خميره</t>
  </si>
  <si>
    <t>صلصه 3 ك</t>
  </si>
  <si>
    <t>بقسماط ناعم</t>
  </si>
  <si>
    <t>كسبره</t>
  </si>
  <si>
    <t>علب بيتزا</t>
  </si>
  <si>
    <t>عصير جوافه قريش</t>
  </si>
  <si>
    <t>سكر خشن</t>
  </si>
  <si>
    <t>فانيليا</t>
  </si>
  <si>
    <t>بيكنج بودر</t>
  </si>
  <si>
    <t>شيكولاته * برطمان</t>
  </si>
  <si>
    <t>صوص فراوله</t>
  </si>
  <si>
    <t>صوص كراميل</t>
  </si>
  <si>
    <t>اظرف بطاطس</t>
  </si>
  <si>
    <t>شنط لوجو</t>
  </si>
  <si>
    <t>عسل *1/2 ك</t>
  </si>
  <si>
    <t>كمون</t>
  </si>
  <si>
    <t>دقيق 5 نجوم</t>
  </si>
  <si>
    <t>ملمع استانلس</t>
  </si>
  <si>
    <t>sun</t>
  </si>
  <si>
    <t>mon</t>
  </si>
  <si>
    <t>tue</t>
  </si>
  <si>
    <t>wed</t>
  </si>
  <si>
    <t>thu</t>
  </si>
  <si>
    <t>fri</t>
  </si>
  <si>
    <t>sat</t>
  </si>
  <si>
    <t>فلفل اسود خشن</t>
  </si>
  <si>
    <t>فلفل اسود ناعم</t>
  </si>
  <si>
    <t>ماده جريل</t>
  </si>
  <si>
    <t>جلانس</t>
  </si>
  <si>
    <t>علب ميكرويف 1عين</t>
  </si>
  <si>
    <t>علب ميكرويف 2عين</t>
  </si>
  <si>
    <t>ملح اكياس</t>
  </si>
  <si>
    <t>شطه ناعمه</t>
  </si>
  <si>
    <t>مالفي</t>
  </si>
  <si>
    <t>جوز هند</t>
  </si>
  <si>
    <t>زبيب</t>
  </si>
  <si>
    <t>كريم شانتيه</t>
  </si>
  <si>
    <t>سوداني</t>
  </si>
  <si>
    <t>معالق حلو</t>
  </si>
  <si>
    <t>علب سيلفر مدور</t>
  </si>
  <si>
    <t>صابون سائل دبل ذد</t>
  </si>
  <si>
    <t>مكرونه فرن</t>
  </si>
  <si>
    <t>موب شرشوبه</t>
  </si>
  <si>
    <t>شاميكس</t>
  </si>
  <si>
    <t>كربونات</t>
  </si>
  <si>
    <t>مزيل املاح</t>
  </si>
  <si>
    <t>جلفز بلاستيك*50</t>
  </si>
  <si>
    <t>جلفز طبي*100</t>
  </si>
  <si>
    <t>فلفل بورشن *25.</t>
  </si>
  <si>
    <t>السعر</t>
  </si>
  <si>
    <t>Voda Smart</t>
  </si>
  <si>
    <t>EFG</t>
  </si>
  <si>
    <t>Blom</t>
  </si>
  <si>
    <t>DHL</t>
  </si>
  <si>
    <t>OCI</t>
  </si>
  <si>
    <t>مسحوبات شهر يسمبر</t>
  </si>
  <si>
    <t>الصنـــــــــــــــــــــــــــف</t>
  </si>
  <si>
    <t>عدد/ ك</t>
  </si>
  <si>
    <t>سعر</t>
  </si>
  <si>
    <t>قيمه</t>
  </si>
  <si>
    <t>الاجمالـــــــــــــــــــــــــــــــــــــــــــــــــــــــــــي</t>
  </si>
  <si>
    <t>كشف تحليلي يومي مسحوبات الفروع</t>
  </si>
  <si>
    <t>خلال شهر " ديسمبر " 2018</t>
  </si>
  <si>
    <t>BEST CHOIES</t>
  </si>
  <si>
    <t>سمسم</t>
  </si>
  <si>
    <t>حلاوة طحينيه 1ك</t>
  </si>
  <si>
    <t>حلاوة طحينيه 650 جم</t>
  </si>
  <si>
    <t>مربى .700 جم</t>
  </si>
  <si>
    <t>شبسي 12*كرتونه</t>
  </si>
  <si>
    <t>برطمان كمون</t>
  </si>
  <si>
    <t>برطمان كزبره</t>
  </si>
  <si>
    <t>جاروف باليد</t>
  </si>
  <si>
    <t>مبشره</t>
  </si>
  <si>
    <t>تونه قطع علبه 200جم</t>
  </si>
  <si>
    <t>الاجمالــــــــــــــــــــــــــــــــــــــــــــــــــي</t>
  </si>
  <si>
    <t>رصيد اول المدة</t>
  </si>
  <si>
    <t>الــــــــــــــــــــــــــوارد</t>
  </si>
  <si>
    <t>المنصـــــــــــــــــــرف</t>
  </si>
  <si>
    <t>الهالك/ التالف / العجز</t>
  </si>
  <si>
    <t>رصيد اخر المدة</t>
  </si>
  <si>
    <t>كاتشب جالون*10</t>
  </si>
  <si>
    <t>مايونيز جالون*10</t>
  </si>
  <si>
    <t>عيش بلدي</t>
  </si>
  <si>
    <t>عيش شامي</t>
  </si>
  <si>
    <t>Fri</t>
  </si>
  <si>
    <t>Sat</t>
  </si>
  <si>
    <t>Sun</t>
  </si>
  <si>
    <t>Mon</t>
  </si>
  <si>
    <t>Tue</t>
  </si>
  <si>
    <t>Wed</t>
  </si>
  <si>
    <t>Thu</t>
  </si>
  <si>
    <t>تعبئه وتغليف</t>
  </si>
  <si>
    <t>مخبوزات</t>
  </si>
  <si>
    <t>معلبات</t>
  </si>
  <si>
    <t>زيوت وصوصات</t>
  </si>
  <si>
    <t>بهارات وتوابل</t>
  </si>
  <si>
    <t>مواد نظافه</t>
  </si>
  <si>
    <t>عصائر</t>
  </si>
  <si>
    <t>متنوع</t>
  </si>
  <si>
    <t>مرجع</t>
  </si>
  <si>
    <t>تيك اواي</t>
  </si>
  <si>
    <t>زيوت وصوص</t>
  </si>
  <si>
    <t>توابل</t>
  </si>
  <si>
    <t>عصائر وكانز</t>
  </si>
  <si>
    <t>ملح ليمون</t>
  </si>
  <si>
    <t>قرفه</t>
  </si>
  <si>
    <t>سماق</t>
  </si>
  <si>
    <t>كزبره</t>
  </si>
  <si>
    <t>حمص</t>
  </si>
  <si>
    <t>رز</t>
  </si>
  <si>
    <t>قمح بليله</t>
  </si>
  <si>
    <t>كريمه لباني</t>
  </si>
  <si>
    <t>صابون يد (بيوتيك)</t>
  </si>
  <si>
    <t>استيكر صلاحيه</t>
  </si>
  <si>
    <t>مطهر خضار (جالدونيش)</t>
  </si>
  <si>
    <t>طبق فوم 8/1 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</si>
</sst>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_-* #,##0.00\-;_-* &quot;-&quot;??_-;_-@_-"/>
    <numFmt numFmtId="164" formatCode="_-* #,##0.0_-;_-* #,##0.0\-;_-* &quot;-&quot;??_-;_-@_-"/>
    <numFmt numFmtId="165" formatCode="_-* #,##0.0_-;_-* #,##0.0\-;_-* &quot;-&quot;?_-;_-@_-"/>
  </numFmts>
  <fonts count="8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4"/>
      <color theme="1"/>
      <name val="Arial"/>
      <family val="2"/>
      <scheme val="minor"/>
    </font>
    <font>
      <sz val="24"/>
      <color theme="1"/>
      <name val="Arial"/>
      <family val="2"/>
      <scheme val="minor"/>
    </font>
    <font>
      <b/>
      <sz val="11"/>
      <color indexed="8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4"/>
      <color theme="0"/>
      <name val="Arial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ck">
        <color auto="1"/>
      </left>
      <right/>
      <top style="double">
        <color auto="1"/>
      </top>
      <bottom style="thick">
        <color indexed="64"/>
      </bottom>
      <diagonal/>
    </border>
    <border>
      <left/>
      <right/>
      <top style="double">
        <color auto="1"/>
      </top>
      <bottom style="thick">
        <color indexed="64"/>
      </bottom>
      <diagonal/>
    </border>
    <border>
      <left/>
      <right style="thick">
        <color auto="1"/>
      </right>
      <top style="double">
        <color auto="1"/>
      </top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3" borderId="1" xfId="0" applyFont="1" applyFill="1" applyBorder="1"/>
    <xf numFmtId="0" fontId="4" fillId="0" borderId="1" xfId="0" applyFont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0" borderId="1" xfId="0" applyBorder="1"/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Fill="1" applyBorder="1"/>
    <xf numFmtId="164" fontId="1" fillId="0" borderId="1" xfId="1" applyNumberFormat="1" applyFont="1" applyBorder="1"/>
    <xf numFmtId="164" fontId="1" fillId="0" borderId="2" xfId="1" applyNumberFormat="1" applyFont="1" applyBorder="1"/>
    <xf numFmtId="164" fontId="1" fillId="5" borderId="4" xfId="1" applyNumberFormat="1" applyFont="1" applyFill="1" applyBorder="1"/>
    <xf numFmtId="165" fontId="0" fillId="0" borderId="0" xfId="0" applyNumberFormat="1"/>
    <xf numFmtId="0" fontId="1" fillId="7" borderId="0" xfId="0" applyFont="1" applyFill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43" fontId="1" fillId="5" borderId="10" xfId="1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164" fontId="1" fillId="9" borderId="8" xfId="1" applyNumberFormat="1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43" fontId="1" fillId="9" borderId="8" xfId="1" applyNumberFormat="1" applyFont="1" applyFill="1" applyBorder="1" applyAlignment="1">
      <alignment horizontal="center"/>
    </xf>
    <xf numFmtId="0" fontId="1" fillId="9" borderId="15" xfId="0" applyFont="1" applyFill="1" applyBorder="1" applyAlignment="1">
      <alignment horizontal="center"/>
    </xf>
    <xf numFmtId="0" fontId="1" fillId="9" borderId="1" xfId="0" applyFont="1" applyFill="1" applyBorder="1"/>
    <xf numFmtId="0" fontId="1" fillId="9" borderId="8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43" fontId="1" fillId="0" borderId="1" xfId="1" applyFont="1" applyBorder="1"/>
    <xf numFmtId="0" fontId="4" fillId="0" borderId="3" xfId="0" applyFont="1" applyFill="1" applyBorder="1"/>
    <xf numFmtId="0" fontId="4" fillId="0" borderId="1" xfId="0" applyFont="1" applyFill="1" applyBorder="1"/>
    <xf numFmtId="0" fontId="1" fillId="7" borderId="0" xfId="0" applyFont="1" applyFill="1" applyAlignment="1">
      <alignment horizontal="center"/>
    </xf>
    <xf numFmtId="0" fontId="6" fillId="11" borderId="24" xfId="0" applyFont="1" applyFill="1" applyBorder="1" applyAlignment="1">
      <alignment horizontal="right"/>
    </xf>
    <xf numFmtId="43" fontId="6" fillId="11" borderId="25" xfId="1" applyFont="1" applyFill="1" applyBorder="1" applyAlignment="1">
      <alignment horizontal="right"/>
    </xf>
    <xf numFmtId="0" fontId="6" fillId="11" borderId="26" xfId="0" applyFont="1" applyFill="1" applyBorder="1" applyAlignment="1">
      <alignment horizontal="right"/>
    </xf>
    <xf numFmtId="0" fontId="6" fillId="11" borderId="27" xfId="0" applyFont="1" applyFill="1" applyBorder="1" applyAlignment="1">
      <alignment horizontal="right"/>
    </xf>
    <xf numFmtId="0" fontId="6" fillId="11" borderId="28" xfId="0" applyFont="1" applyFill="1" applyBorder="1" applyAlignment="1">
      <alignment horizontal="right"/>
    </xf>
    <xf numFmtId="0" fontId="6" fillId="11" borderId="29" xfId="0" applyFont="1" applyFill="1" applyBorder="1" applyAlignment="1">
      <alignment horizontal="right"/>
    </xf>
    <xf numFmtId="0" fontId="1" fillId="0" borderId="8" xfId="0" applyFont="1" applyBorder="1"/>
    <xf numFmtId="0" fontId="4" fillId="0" borderId="8" xfId="0" applyFont="1" applyBorder="1"/>
    <xf numFmtId="0" fontId="1" fillId="0" borderId="30" xfId="0" applyFont="1" applyBorder="1"/>
    <xf numFmtId="0" fontId="1" fillId="9" borderId="8" xfId="0" applyFont="1" applyFill="1" applyBorder="1"/>
    <xf numFmtId="0" fontId="1" fillId="5" borderId="25" xfId="0" applyFont="1" applyFill="1" applyBorder="1" applyAlignment="1">
      <alignment horizontal="center"/>
    </xf>
    <xf numFmtId="43" fontId="1" fillId="5" borderId="25" xfId="1" applyFont="1" applyFill="1" applyBorder="1" applyAlignment="1">
      <alignment horizontal="center"/>
    </xf>
    <xf numFmtId="0" fontId="1" fillId="5" borderId="26" xfId="0" applyFont="1" applyFill="1" applyBorder="1" applyAlignment="1">
      <alignment horizontal="center"/>
    </xf>
    <xf numFmtId="49" fontId="1" fillId="5" borderId="2" xfId="0" applyNumberFormat="1" applyFont="1" applyFill="1" applyBorder="1" applyAlignment="1">
      <alignment horizontal="center"/>
    </xf>
    <xf numFmtId="0" fontId="1" fillId="12" borderId="1" xfId="0" applyFont="1" applyFill="1" applyBorder="1"/>
    <xf numFmtId="0" fontId="6" fillId="11" borderId="0" xfId="0" applyFont="1" applyFill="1" applyBorder="1" applyAlignment="1">
      <alignment horizontal="right" vertical="center"/>
    </xf>
    <xf numFmtId="0" fontId="1" fillId="5" borderId="0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43" fontId="1" fillId="5" borderId="3" xfId="1" applyFont="1" applyFill="1" applyBorder="1" applyAlignment="1">
      <alignment horizontal="center"/>
    </xf>
    <xf numFmtId="0" fontId="1" fillId="5" borderId="31" xfId="0" applyFont="1" applyFill="1" applyBorder="1" applyAlignment="1">
      <alignment horizontal="center"/>
    </xf>
    <xf numFmtId="43" fontId="1" fillId="5" borderId="31" xfId="1" applyFont="1" applyFill="1" applyBorder="1" applyAlignment="1">
      <alignment horizontal="center"/>
    </xf>
    <xf numFmtId="165" fontId="1" fillId="9" borderId="1" xfId="0" applyNumberFormat="1" applyFont="1" applyFill="1" applyBorder="1" applyAlignment="1">
      <alignment horizontal="center"/>
    </xf>
    <xf numFmtId="43" fontId="1" fillId="9" borderId="1" xfId="0" applyNumberFormat="1" applyFont="1" applyFill="1" applyBorder="1" applyAlignment="1">
      <alignment horizontal="center"/>
    </xf>
    <xf numFmtId="0" fontId="6" fillId="11" borderId="32" xfId="0" applyFont="1" applyFill="1" applyBorder="1" applyAlignment="1">
      <alignment horizontal="right"/>
    </xf>
    <xf numFmtId="43" fontId="6" fillId="11" borderId="31" xfId="1" applyFont="1" applyFill="1" applyBorder="1" applyAlignment="1">
      <alignment horizontal="right"/>
    </xf>
    <xf numFmtId="0" fontId="6" fillId="11" borderId="31" xfId="0" applyFont="1" applyFill="1" applyBorder="1" applyAlignment="1">
      <alignment horizontal="right"/>
    </xf>
    <xf numFmtId="43" fontId="6" fillId="11" borderId="3" xfId="1" applyFont="1" applyFill="1" applyBorder="1" applyAlignment="1">
      <alignment horizontal="right"/>
    </xf>
    <xf numFmtId="0" fontId="6" fillId="11" borderId="0" xfId="0" applyFont="1" applyFill="1" applyBorder="1" applyAlignment="1">
      <alignment horizontal="right"/>
    </xf>
    <xf numFmtId="0" fontId="7" fillId="13" borderId="33" xfId="0" applyFont="1" applyFill="1" applyBorder="1" applyAlignment="1">
      <alignment horizontal="center"/>
    </xf>
    <xf numFmtId="0" fontId="7" fillId="13" borderId="0" xfId="0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7" fillId="13" borderId="33" xfId="0" applyFont="1" applyFill="1" applyBorder="1" applyAlignment="1">
      <alignment horizontal="center"/>
    </xf>
    <xf numFmtId="0" fontId="6" fillId="11" borderId="16" xfId="0" applyFont="1" applyFill="1" applyBorder="1" applyAlignment="1">
      <alignment horizontal="right" vertical="center"/>
    </xf>
    <xf numFmtId="0" fontId="6" fillId="11" borderId="3" xfId="0" applyFont="1" applyFill="1" applyBorder="1" applyAlignment="1">
      <alignment horizontal="right" vertical="center"/>
    </xf>
    <xf numFmtId="0" fontId="6" fillId="11" borderId="17" xfId="0" applyFont="1" applyFill="1" applyBorder="1" applyAlignment="1">
      <alignment horizontal="right" vertical="center"/>
    </xf>
    <xf numFmtId="0" fontId="6" fillId="11" borderId="0" xfId="0" applyFont="1" applyFill="1" applyBorder="1" applyAlignment="1">
      <alignment horizontal="right" vertical="center"/>
    </xf>
    <xf numFmtId="0" fontId="6" fillId="11" borderId="18" xfId="0" applyFont="1" applyFill="1" applyBorder="1" applyAlignment="1">
      <alignment horizontal="center"/>
    </xf>
    <xf numFmtId="0" fontId="6" fillId="11" borderId="19" xfId="0" applyFont="1" applyFill="1" applyBorder="1" applyAlignment="1">
      <alignment horizontal="center"/>
    </xf>
    <xf numFmtId="0" fontId="6" fillId="11" borderId="20" xfId="0" applyFont="1" applyFill="1" applyBorder="1" applyAlignment="1">
      <alignment horizontal="center"/>
    </xf>
    <xf numFmtId="0" fontId="6" fillId="11" borderId="21" xfId="0" applyFont="1" applyFill="1" applyBorder="1" applyAlignment="1">
      <alignment horizontal="center"/>
    </xf>
    <xf numFmtId="0" fontId="6" fillId="11" borderId="22" xfId="0" applyFont="1" applyFill="1" applyBorder="1" applyAlignment="1">
      <alignment horizontal="center"/>
    </xf>
    <xf numFmtId="0" fontId="6" fillId="11" borderId="23" xfId="0" applyFont="1" applyFill="1" applyBorder="1" applyAlignment="1">
      <alignment horizontal="center"/>
    </xf>
    <xf numFmtId="0" fontId="1" fillId="14" borderId="21" xfId="0" applyFont="1" applyFill="1" applyBorder="1" applyAlignment="1">
      <alignment horizontal="center"/>
    </xf>
    <xf numFmtId="0" fontId="1" fillId="14" borderId="22" xfId="0" applyFont="1" applyFill="1" applyBorder="1" applyAlignment="1">
      <alignment horizontal="center"/>
    </xf>
    <xf numFmtId="0" fontId="1" fillId="14" borderId="23" xfId="0" applyFont="1" applyFill="1" applyBorder="1" applyAlignment="1">
      <alignment horizontal="center"/>
    </xf>
    <xf numFmtId="0" fontId="1" fillId="8" borderId="12" xfId="0" applyFont="1" applyFill="1" applyBorder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/>
    </xf>
    <xf numFmtId="0" fontId="1" fillId="10" borderId="6" xfId="0" applyFont="1" applyFill="1" applyBorder="1" applyAlignment="1">
      <alignment horizontal="center"/>
    </xf>
    <xf numFmtId="0" fontId="1" fillId="10" borderId="7" xfId="0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43" fontId="1" fillId="6" borderId="5" xfId="1" applyFont="1" applyFill="1" applyBorder="1" applyAlignment="1">
      <alignment horizontal="left" vertical="top"/>
    </xf>
    <xf numFmtId="43" fontId="1" fillId="6" borderId="7" xfId="1" applyFont="1" applyFill="1" applyBorder="1" applyAlignment="1">
      <alignment horizontal="left" vertical="top"/>
    </xf>
    <xf numFmtId="43" fontId="1" fillId="6" borderId="5" xfId="1" applyFont="1" applyFill="1" applyBorder="1" applyAlignment="1">
      <alignment horizontal="center"/>
    </xf>
    <xf numFmtId="43" fontId="1" fillId="6" borderId="7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50"/>
  <sheetViews>
    <sheetView rightToLeft="1" workbookViewId="0">
      <selection activeCell="I35" sqref="I35"/>
    </sheetView>
  </sheetViews>
  <sheetFormatPr defaultRowHeight="13.8" x14ac:dyDescent="0.25"/>
  <cols>
    <col min="1" max="1" width="19.6640625" customWidth="1"/>
  </cols>
  <sheetData>
    <row r="3" spans="1:17" ht="14.4" thickBot="1" x14ac:dyDescent="0.3"/>
    <row r="4" spans="1:17" ht="15" thickTop="1" thickBot="1" x14ac:dyDescent="0.3">
      <c r="A4" s="77" t="s">
        <v>125</v>
      </c>
      <c r="B4" s="79" t="s">
        <v>49</v>
      </c>
      <c r="C4" s="81" t="s">
        <v>143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3"/>
    </row>
    <row r="5" spans="1:17" ht="15" thickTop="1" thickBot="1" x14ac:dyDescent="0.3">
      <c r="A5" s="78"/>
      <c r="B5" s="80"/>
      <c r="C5" s="84" t="s">
        <v>144</v>
      </c>
      <c r="D5" s="85"/>
      <c r="E5" s="86"/>
      <c r="F5" s="84" t="s">
        <v>145</v>
      </c>
      <c r="G5" s="85"/>
      <c r="H5" s="86"/>
      <c r="I5" s="87" t="s">
        <v>146</v>
      </c>
      <c r="J5" s="88"/>
      <c r="K5" s="89"/>
      <c r="L5" s="84" t="s">
        <v>147</v>
      </c>
      <c r="M5" s="85"/>
      <c r="N5" s="86"/>
      <c r="O5" s="84" t="s">
        <v>148</v>
      </c>
      <c r="P5" s="85"/>
      <c r="Q5" s="85"/>
    </row>
    <row r="6" spans="1:17" ht="14.4" thickTop="1" x14ac:dyDescent="0.25">
      <c r="A6" s="78"/>
      <c r="B6" s="80"/>
      <c r="C6" s="44" t="s">
        <v>126</v>
      </c>
      <c r="D6" s="45" t="s">
        <v>127</v>
      </c>
      <c r="E6" s="46" t="s">
        <v>128</v>
      </c>
      <c r="F6" s="44" t="s">
        <v>126</v>
      </c>
      <c r="G6" s="45" t="s">
        <v>127</v>
      </c>
      <c r="H6" s="46" t="s">
        <v>128</v>
      </c>
      <c r="I6" s="47" t="s">
        <v>126</v>
      </c>
      <c r="J6" s="45" t="s">
        <v>127</v>
      </c>
      <c r="K6" s="48" t="s">
        <v>128</v>
      </c>
      <c r="L6" s="44" t="s">
        <v>126</v>
      </c>
      <c r="M6" s="45" t="s">
        <v>127</v>
      </c>
      <c r="N6" s="46" t="s">
        <v>128</v>
      </c>
      <c r="O6" s="44" t="s">
        <v>126</v>
      </c>
      <c r="P6" s="45" t="s">
        <v>127</v>
      </c>
      <c r="Q6" s="49" t="s">
        <v>128</v>
      </c>
    </row>
    <row r="7" spans="1:17" x14ac:dyDescent="0.25">
      <c r="A7" s="59"/>
      <c r="B7" s="59"/>
      <c r="C7" s="67"/>
      <c r="D7" s="68"/>
      <c r="E7" s="69"/>
      <c r="F7" s="67"/>
      <c r="G7" s="70"/>
      <c r="H7" s="69"/>
      <c r="I7" s="71"/>
      <c r="J7" s="70"/>
      <c r="K7" s="71"/>
      <c r="L7" s="67"/>
      <c r="M7" s="70"/>
      <c r="N7" s="69"/>
      <c r="O7" s="67"/>
      <c r="P7" s="70"/>
      <c r="Q7" s="69"/>
    </row>
    <row r="8" spans="1:17" ht="17.399999999999999" x14ac:dyDescent="0.3">
      <c r="A8" s="76" t="s">
        <v>160</v>
      </c>
      <c r="B8" s="76"/>
      <c r="C8" s="30"/>
      <c r="D8" s="31"/>
      <c r="E8" s="36"/>
      <c r="F8" s="58"/>
      <c r="G8" s="58">
        <f>Stander!D10</f>
        <v>0</v>
      </c>
      <c r="H8" s="58">
        <f>G8*F8</f>
        <v>0</v>
      </c>
      <c r="I8" s="58"/>
      <c r="J8" s="58"/>
      <c r="K8" s="58"/>
      <c r="L8" s="58"/>
      <c r="M8" s="58"/>
      <c r="N8" s="58"/>
      <c r="O8" s="58"/>
      <c r="P8" s="58"/>
      <c r="Q8" s="58"/>
    </row>
    <row r="9" spans="1:17" x14ac:dyDescent="0.25">
      <c r="A9" s="50" t="s">
        <v>184</v>
      </c>
      <c r="B9" s="50"/>
      <c r="C9" s="30"/>
      <c r="D9" s="31"/>
      <c r="E9" s="36"/>
      <c r="F9" s="58">
        <f>الوارد!D9</f>
        <v>0</v>
      </c>
      <c r="G9" s="58">
        <f>Stander!D10</f>
        <v>0</v>
      </c>
      <c r="H9" s="58">
        <f t="shared" ref="H9" si="0">G9*F9</f>
        <v>0</v>
      </c>
      <c r="I9" s="58">
        <f>المنصرف!C9</f>
        <v>0</v>
      </c>
      <c r="J9" s="58">
        <f>Stander!H9</f>
        <v>0</v>
      </c>
      <c r="K9" s="58">
        <f t="shared" ref="K9" si="1">J9*I9</f>
        <v>0</v>
      </c>
      <c r="L9" s="58"/>
      <c r="M9" s="58"/>
      <c r="N9" s="58"/>
      <c r="O9" s="58"/>
      <c r="P9" s="58"/>
      <c r="Q9" s="58"/>
    </row>
    <row r="10" spans="1:17" x14ac:dyDescent="0.25">
      <c r="A10" s="50" t="s">
        <v>21</v>
      </c>
      <c r="B10" s="2"/>
      <c r="C10" s="30"/>
      <c r="D10" s="31"/>
      <c r="E10" s="36"/>
      <c r="F10" s="58">
        <f>الوارد!D10</f>
        <v>0</v>
      </c>
      <c r="G10" s="58">
        <f>Stander!D11</f>
        <v>0</v>
      </c>
      <c r="H10" s="58">
        <f t="shared" ref="H10:H73" si="2">G10*F10</f>
        <v>0</v>
      </c>
      <c r="I10" s="58">
        <f>المنصرف!C10</f>
        <v>150</v>
      </c>
      <c r="J10" s="58">
        <f>Stander!H10</f>
        <v>0.31</v>
      </c>
      <c r="K10" s="58">
        <f t="shared" ref="K10:K73" si="3">J10*I10</f>
        <v>46.5</v>
      </c>
      <c r="L10" s="58"/>
      <c r="M10" s="58"/>
      <c r="N10" s="58"/>
      <c r="O10" s="58">
        <f>C10+F10-I10-L10</f>
        <v>-150</v>
      </c>
      <c r="P10" s="58"/>
      <c r="Q10" s="58"/>
    </row>
    <row r="11" spans="1:17" x14ac:dyDescent="0.25">
      <c r="A11" s="50" t="s">
        <v>22</v>
      </c>
      <c r="B11" s="2"/>
      <c r="C11" s="30"/>
      <c r="D11" s="31"/>
      <c r="E11" s="36"/>
      <c r="F11" s="58">
        <f>الوارد!D11</f>
        <v>0</v>
      </c>
      <c r="G11" s="58">
        <f>Stander!D12</f>
        <v>0</v>
      </c>
      <c r="H11" s="58">
        <f t="shared" si="2"/>
        <v>0</v>
      </c>
      <c r="I11" s="58">
        <f>المنصرف!C11</f>
        <v>150</v>
      </c>
      <c r="J11" s="58">
        <f>Stander!D12</f>
        <v>0</v>
      </c>
      <c r="K11" s="58">
        <f t="shared" si="3"/>
        <v>0</v>
      </c>
      <c r="L11" s="58"/>
      <c r="M11" s="58"/>
      <c r="N11" s="58"/>
      <c r="O11" s="58">
        <f t="shared" ref="O11:O74" si="4">C11+F11-I11-L11</f>
        <v>-150</v>
      </c>
      <c r="P11" s="58"/>
      <c r="Q11" s="58"/>
    </row>
    <row r="12" spans="1:17" x14ac:dyDescent="0.25">
      <c r="A12" s="50" t="s">
        <v>23</v>
      </c>
      <c r="B12" s="2"/>
      <c r="C12" s="30"/>
      <c r="D12" s="31"/>
      <c r="E12" s="36"/>
      <c r="F12" s="58">
        <f>الوارد!D12</f>
        <v>0</v>
      </c>
      <c r="G12" s="58">
        <f>Stander!D13</f>
        <v>0</v>
      </c>
      <c r="H12" s="58">
        <f t="shared" si="2"/>
        <v>0</v>
      </c>
      <c r="I12" s="58">
        <f>المنصرف!C12</f>
        <v>25</v>
      </c>
      <c r="J12" s="58">
        <f>Stander!D13</f>
        <v>0</v>
      </c>
      <c r="K12" s="58">
        <f t="shared" si="3"/>
        <v>0</v>
      </c>
      <c r="L12" s="58"/>
      <c r="M12" s="58"/>
      <c r="N12" s="58"/>
      <c r="O12" s="58">
        <f t="shared" si="4"/>
        <v>-25</v>
      </c>
      <c r="P12" s="58"/>
      <c r="Q12" s="58"/>
    </row>
    <row r="13" spans="1:17" x14ac:dyDescent="0.25">
      <c r="A13" s="50" t="s">
        <v>24</v>
      </c>
      <c r="B13" s="2"/>
      <c r="C13" s="30"/>
      <c r="D13" s="31"/>
      <c r="E13" s="36"/>
      <c r="F13" s="58">
        <f>الوارد!D13</f>
        <v>0</v>
      </c>
      <c r="G13" s="58">
        <f>Stander!D14</f>
        <v>0</v>
      </c>
      <c r="H13" s="58">
        <f t="shared" si="2"/>
        <v>0</v>
      </c>
      <c r="I13" s="58">
        <f>المنصرف!C13</f>
        <v>155</v>
      </c>
      <c r="J13" s="58">
        <f>Stander!D14</f>
        <v>0</v>
      </c>
      <c r="K13" s="58">
        <f t="shared" si="3"/>
        <v>0</v>
      </c>
      <c r="L13" s="58"/>
      <c r="M13" s="58"/>
      <c r="N13" s="58"/>
      <c r="O13" s="58">
        <f t="shared" si="4"/>
        <v>-155</v>
      </c>
      <c r="P13" s="58"/>
      <c r="Q13" s="58"/>
    </row>
    <row r="14" spans="1:17" x14ac:dyDescent="0.25">
      <c r="A14" s="50" t="s">
        <v>53</v>
      </c>
      <c r="B14" s="2"/>
      <c r="C14" s="30"/>
      <c r="D14" s="31"/>
      <c r="E14" s="36"/>
      <c r="F14" s="58">
        <f>الوارد!D14</f>
        <v>0</v>
      </c>
      <c r="G14" s="58">
        <f>Stander!D15</f>
        <v>0</v>
      </c>
      <c r="H14" s="58">
        <f t="shared" si="2"/>
        <v>0</v>
      </c>
      <c r="I14" s="58">
        <f>المنصرف!C14</f>
        <v>180</v>
      </c>
      <c r="J14" s="58">
        <f>Stander!D15</f>
        <v>0</v>
      </c>
      <c r="K14" s="58">
        <f t="shared" si="3"/>
        <v>0</v>
      </c>
      <c r="L14" s="58"/>
      <c r="M14" s="58"/>
      <c r="N14" s="58"/>
      <c r="O14" s="58">
        <f t="shared" si="4"/>
        <v>-180</v>
      </c>
      <c r="P14" s="58"/>
      <c r="Q14" s="58"/>
    </row>
    <row r="15" spans="1:17" x14ac:dyDescent="0.25">
      <c r="A15" s="50" t="s">
        <v>108</v>
      </c>
      <c r="B15" s="2"/>
      <c r="C15" s="30"/>
      <c r="D15" s="31"/>
      <c r="E15" s="36"/>
      <c r="F15" s="58">
        <f>الوارد!D15</f>
        <v>0</v>
      </c>
      <c r="G15" s="58">
        <f>Stander!D16</f>
        <v>0</v>
      </c>
      <c r="H15" s="58">
        <f t="shared" si="2"/>
        <v>0</v>
      </c>
      <c r="I15" s="58">
        <f>المنصرف!C15</f>
        <v>50</v>
      </c>
      <c r="J15" s="58">
        <f>Stander!D16</f>
        <v>0</v>
      </c>
      <c r="K15" s="58">
        <f t="shared" si="3"/>
        <v>0</v>
      </c>
      <c r="L15" s="58"/>
      <c r="M15" s="58"/>
      <c r="N15" s="58"/>
      <c r="O15" s="58">
        <f t="shared" si="4"/>
        <v>-50</v>
      </c>
      <c r="P15" s="58"/>
      <c r="Q15" s="58"/>
    </row>
    <row r="16" spans="1:17" x14ac:dyDescent="0.25">
      <c r="A16" s="50" t="s">
        <v>25</v>
      </c>
      <c r="B16" s="2"/>
      <c r="C16" s="30"/>
      <c r="D16" s="31"/>
      <c r="E16" s="36"/>
      <c r="F16" s="58">
        <f>الوارد!D16</f>
        <v>0</v>
      </c>
      <c r="G16" s="58">
        <f>Stander!D17</f>
        <v>0</v>
      </c>
      <c r="H16" s="58">
        <f t="shared" si="2"/>
        <v>0</v>
      </c>
      <c r="I16" s="58">
        <f>المنصرف!C16</f>
        <v>20</v>
      </c>
      <c r="J16" s="58">
        <f>Stander!D17</f>
        <v>0</v>
      </c>
      <c r="K16" s="58">
        <f t="shared" si="3"/>
        <v>0</v>
      </c>
      <c r="L16" s="58"/>
      <c r="M16" s="58"/>
      <c r="N16" s="58"/>
      <c r="O16" s="58">
        <f t="shared" si="4"/>
        <v>-20</v>
      </c>
      <c r="P16" s="58"/>
      <c r="Q16" s="58"/>
    </row>
    <row r="17" spans="1:17" x14ac:dyDescent="0.25">
      <c r="A17" s="50" t="s">
        <v>26</v>
      </c>
      <c r="B17" s="2"/>
      <c r="C17" s="30"/>
      <c r="D17" s="31"/>
      <c r="E17" s="36"/>
      <c r="F17" s="58">
        <f>الوارد!D17</f>
        <v>0</v>
      </c>
      <c r="G17" s="58">
        <f>Stander!D18</f>
        <v>0</v>
      </c>
      <c r="H17" s="58">
        <f t="shared" si="2"/>
        <v>0</v>
      </c>
      <c r="I17" s="58">
        <f>المنصرف!C17</f>
        <v>25</v>
      </c>
      <c r="J17" s="58">
        <f>Stander!D18</f>
        <v>0</v>
      </c>
      <c r="K17" s="58">
        <f t="shared" si="3"/>
        <v>0</v>
      </c>
      <c r="L17" s="58"/>
      <c r="M17" s="58"/>
      <c r="N17" s="58"/>
      <c r="O17" s="58">
        <f t="shared" si="4"/>
        <v>-25</v>
      </c>
      <c r="P17" s="58"/>
      <c r="Q17" s="58"/>
    </row>
    <row r="18" spans="1:17" x14ac:dyDescent="0.25">
      <c r="A18" s="50" t="s">
        <v>54</v>
      </c>
      <c r="B18" s="2"/>
      <c r="C18" s="30"/>
      <c r="D18" s="31"/>
      <c r="E18" s="36"/>
      <c r="F18" s="58">
        <f>الوارد!D18</f>
        <v>0</v>
      </c>
      <c r="G18" s="58">
        <f>Stander!D19</f>
        <v>0</v>
      </c>
      <c r="H18" s="58">
        <f t="shared" si="2"/>
        <v>0</v>
      </c>
      <c r="I18" s="58">
        <f>المنصرف!C18</f>
        <v>70</v>
      </c>
      <c r="J18" s="58">
        <f>Stander!D19</f>
        <v>0</v>
      </c>
      <c r="K18" s="58">
        <f t="shared" si="3"/>
        <v>0</v>
      </c>
      <c r="L18" s="58"/>
      <c r="M18" s="58"/>
      <c r="N18" s="58"/>
      <c r="O18" s="58">
        <f t="shared" si="4"/>
        <v>-70</v>
      </c>
      <c r="P18" s="58"/>
      <c r="Q18" s="58"/>
    </row>
    <row r="19" spans="1:17" x14ac:dyDescent="0.25">
      <c r="A19" s="50" t="s">
        <v>55</v>
      </c>
      <c r="B19" s="2"/>
      <c r="C19" s="30"/>
      <c r="D19" s="31"/>
      <c r="E19" s="36"/>
      <c r="F19" s="58">
        <f>الوارد!D19</f>
        <v>0</v>
      </c>
      <c r="G19" s="58">
        <f>Stander!D20</f>
        <v>0</v>
      </c>
      <c r="H19" s="58">
        <f t="shared" si="2"/>
        <v>0</v>
      </c>
      <c r="I19" s="58">
        <f>المنصرف!C19</f>
        <v>20</v>
      </c>
      <c r="J19" s="58">
        <f>Stander!D20</f>
        <v>0</v>
      </c>
      <c r="K19" s="58">
        <f t="shared" si="3"/>
        <v>0</v>
      </c>
      <c r="L19" s="58"/>
      <c r="M19" s="58"/>
      <c r="N19" s="58"/>
      <c r="O19" s="58">
        <f t="shared" si="4"/>
        <v>-20</v>
      </c>
      <c r="P19" s="58"/>
      <c r="Q19" s="58"/>
    </row>
    <row r="20" spans="1:17" x14ac:dyDescent="0.25">
      <c r="A20" s="50" t="s">
        <v>27</v>
      </c>
      <c r="B20" s="2"/>
      <c r="C20" s="30"/>
      <c r="D20" s="31"/>
      <c r="E20" s="36"/>
      <c r="F20" s="58">
        <f>الوارد!D20</f>
        <v>0</v>
      </c>
      <c r="G20" s="58">
        <f>Stander!D21</f>
        <v>0</v>
      </c>
      <c r="H20" s="58">
        <f t="shared" si="2"/>
        <v>0</v>
      </c>
      <c r="I20" s="58">
        <f>المنصرف!C20</f>
        <v>0</v>
      </c>
      <c r="J20" s="58">
        <f>Stander!D21</f>
        <v>0</v>
      </c>
      <c r="K20" s="58">
        <f t="shared" si="3"/>
        <v>0</v>
      </c>
      <c r="L20" s="58"/>
      <c r="M20" s="58"/>
      <c r="N20" s="58"/>
      <c r="O20" s="58">
        <f t="shared" si="4"/>
        <v>0</v>
      </c>
      <c r="P20" s="58"/>
      <c r="Q20" s="58"/>
    </row>
    <row r="21" spans="1:17" x14ac:dyDescent="0.25">
      <c r="A21" s="50" t="s">
        <v>56</v>
      </c>
      <c r="B21" s="2"/>
      <c r="C21" s="30"/>
      <c r="D21" s="31"/>
      <c r="E21" s="36"/>
      <c r="F21" s="58">
        <f>الوارد!D21</f>
        <v>0</v>
      </c>
      <c r="G21" s="58">
        <f>Stander!D22</f>
        <v>0</v>
      </c>
      <c r="H21" s="58">
        <f t="shared" si="2"/>
        <v>0</v>
      </c>
      <c r="I21" s="58">
        <f>المنصرف!C21</f>
        <v>95</v>
      </c>
      <c r="J21" s="58">
        <f>Stander!D22</f>
        <v>0</v>
      </c>
      <c r="K21" s="58">
        <f t="shared" si="3"/>
        <v>0</v>
      </c>
      <c r="L21" s="58"/>
      <c r="M21" s="58"/>
      <c r="N21" s="58"/>
      <c r="O21" s="58">
        <f t="shared" si="4"/>
        <v>-95</v>
      </c>
      <c r="P21" s="58"/>
      <c r="Q21" s="58"/>
    </row>
    <row r="22" spans="1:17" x14ac:dyDescent="0.25">
      <c r="A22" s="50" t="s">
        <v>28</v>
      </c>
      <c r="B22" s="2"/>
      <c r="C22" s="30"/>
      <c r="D22" s="31"/>
      <c r="E22" s="36"/>
      <c r="F22" s="58">
        <f>الوارد!D22</f>
        <v>0</v>
      </c>
      <c r="G22" s="58">
        <f>Stander!D23</f>
        <v>0</v>
      </c>
      <c r="H22" s="58">
        <f t="shared" si="2"/>
        <v>0</v>
      </c>
      <c r="I22" s="58">
        <f>المنصرف!C22</f>
        <v>0</v>
      </c>
      <c r="J22" s="58">
        <f>Stander!D23</f>
        <v>0</v>
      </c>
      <c r="K22" s="58">
        <f t="shared" si="3"/>
        <v>0</v>
      </c>
      <c r="L22" s="58"/>
      <c r="M22" s="58"/>
      <c r="N22" s="58"/>
      <c r="O22" s="58">
        <f t="shared" si="4"/>
        <v>0</v>
      </c>
      <c r="P22" s="58"/>
      <c r="Q22" s="58"/>
    </row>
    <row r="23" spans="1:17" x14ac:dyDescent="0.25">
      <c r="A23" s="50" t="s">
        <v>29</v>
      </c>
      <c r="B23" s="2"/>
      <c r="C23" s="30"/>
      <c r="D23" s="31"/>
      <c r="E23" s="36"/>
      <c r="F23" s="58">
        <f>الوارد!D23</f>
        <v>0</v>
      </c>
      <c r="G23" s="58">
        <f>Stander!D24</f>
        <v>0</v>
      </c>
      <c r="H23" s="58">
        <f t="shared" si="2"/>
        <v>0</v>
      </c>
      <c r="I23" s="58">
        <f>المنصرف!C23</f>
        <v>45</v>
      </c>
      <c r="J23" s="58">
        <f>Stander!D24</f>
        <v>0</v>
      </c>
      <c r="K23" s="58">
        <f t="shared" si="3"/>
        <v>0</v>
      </c>
      <c r="L23" s="58"/>
      <c r="M23" s="58"/>
      <c r="N23" s="58"/>
      <c r="O23" s="58">
        <f t="shared" si="4"/>
        <v>-45</v>
      </c>
      <c r="P23" s="58"/>
      <c r="Q23" s="58"/>
    </row>
    <row r="24" spans="1:17" x14ac:dyDescent="0.25">
      <c r="A24" s="50" t="s">
        <v>30</v>
      </c>
      <c r="B24" s="2"/>
      <c r="C24" s="30"/>
      <c r="D24" s="31"/>
      <c r="E24" s="36"/>
      <c r="F24" s="58">
        <f>الوارد!D24</f>
        <v>0</v>
      </c>
      <c r="G24" s="58">
        <f>Stander!D25</f>
        <v>0</v>
      </c>
      <c r="H24" s="58">
        <f t="shared" si="2"/>
        <v>0</v>
      </c>
      <c r="I24" s="58">
        <f>المنصرف!C24</f>
        <v>700</v>
      </c>
      <c r="J24" s="58">
        <f>Stander!D25</f>
        <v>0</v>
      </c>
      <c r="K24" s="58">
        <f t="shared" si="3"/>
        <v>0</v>
      </c>
      <c r="L24" s="58"/>
      <c r="M24" s="58"/>
      <c r="N24" s="58"/>
      <c r="O24" s="58">
        <f t="shared" si="4"/>
        <v>-700</v>
      </c>
      <c r="P24" s="58"/>
      <c r="Q24" s="58"/>
    </row>
    <row r="25" spans="1:17" x14ac:dyDescent="0.25">
      <c r="A25" s="50" t="s">
        <v>31</v>
      </c>
      <c r="B25" s="2"/>
      <c r="C25" s="30"/>
      <c r="D25" s="31"/>
      <c r="E25" s="36"/>
      <c r="F25" s="58">
        <f>الوارد!D25</f>
        <v>0</v>
      </c>
      <c r="G25" s="58">
        <f>Stander!D26</f>
        <v>0</v>
      </c>
      <c r="H25" s="58">
        <f t="shared" si="2"/>
        <v>0</v>
      </c>
      <c r="I25" s="58">
        <f>المنصرف!C25</f>
        <v>750</v>
      </c>
      <c r="J25" s="58">
        <f>Stander!D26</f>
        <v>0</v>
      </c>
      <c r="K25" s="58">
        <f t="shared" si="3"/>
        <v>0</v>
      </c>
      <c r="L25" s="58"/>
      <c r="M25" s="58"/>
      <c r="N25" s="58"/>
      <c r="O25" s="58">
        <f t="shared" si="4"/>
        <v>-750</v>
      </c>
      <c r="P25" s="58"/>
      <c r="Q25" s="58"/>
    </row>
    <row r="26" spans="1:17" x14ac:dyDescent="0.25">
      <c r="A26" s="50" t="s">
        <v>32</v>
      </c>
      <c r="B26" s="2"/>
      <c r="C26" s="30"/>
      <c r="D26" s="31"/>
      <c r="E26" s="36"/>
      <c r="F26" s="58">
        <f>الوارد!D26</f>
        <v>0</v>
      </c>
      <c r="G26" s="58">
        <f>Stander!D27</f>
        <v>0</v>
      </c>
      <c r="H26" s="58">
        <f t="shared" si="2"/>
        <v>0</v>
      </c>
      <c r="I26" s="58">
        <f>المنصرف!C26</f>
        <v>600</v>
      </c>
      <c r="J26" s="58">
        <f>Stander!D27</f>
        <v>0</v>
      </c>
      <c r="K26" s="58">
        <f t="shared" si="3"/>
        <v>0</v>
      </c>
      <c r="L26" s="58"/>
      <c r="M26" s="58"/>
      <c r="N26" s="58"/>
      <c r="O26" s="58">
        <f t="shared" si="4"/>
        <v>-600</v>
      </c>
      <c r="P26" s="58"/>
      <c r="Q26" s="58"/>
    </row>
    <row r="27" spans="1:17" x14ac:dyDescent="0.25">
      <c r="A27" s="50" t="s">
        <v>33</v>
      </c>
      <c r="B27" s="2"/>
      <c r="C27" s="30"/>
      <c r="D27" s="31"/>
      <c r="E27" s="36"/>
      <c r="F27" s="58">
        <f>الوارد!D27</f>
        <v>0</v>
      </c>
      <c r="G27" s="58">
        <f>Stander!D28</f>
        <v>0</v>
      </c>
      <c r="H27" s="58">
        <f t="shared" si="2"/>
        <v>0</v>
      </c>
      <c r="I27" s="58">
        <f>المنصرف!C27</f>
        <v>0</v>
      </c>
      <c r="J27" s="58">
        <f>Stander!D28</f>
        <v>0</v>
      </c>
      <c r="K27" s="58">
        <f t="shared" si="3"/>
        <v>0</v>
      </c>
      <c r="L27" s="58"/>
      <c r="M27" s="58"/>
      <c r="N27" s="58"/>
      <c r="O27" s="58">
        <f t="shared" si="4"/>
        <v>0</v>
      </c>
      <c r="P27" s="58"/>
      <c r="Q27" s="58"/>
    </row>
    <row r="28" spans="1:17" x14ac:dyDescent="0.25">
      <c r="A28" s="50" t="s">
        <v>107</v>
      </c>
      <c r="B28" s="2"/>
      <c r="C28" s="30"/>
      <c r="D28" s="31"/>
      <c r="E28" s="36"/>
      <c r="F28" s="58">
        <f>الوارد!D28</f>
        <v>0</v>
      </c>
      <c r="G28" s="58">
        <f>Stander!D29</f>
        <v>0</v>
      </c>
      <c r="H28" s="58">
        <f t="shared" si="2"/>
        <v>0</v>
      </c>
      <c r="I28" s="58">
        <f>المنصرف!C28</f>
        <v>0</v>
      </c>
      <c r="J28" s="58">
        <f>Stander!D29</f>
        <v>0</v>
      </c>
      <c r="K28" s="58">
        <f t="shared" si="3"/>
        <v>0</v>
      </c>
      <c r="L28" s="58"/>
      <c r="M28" s="58"/>
      <c r="N28" s="58"/>
      <c r="O28" s="58">
        <f t="shared" si="4"/>
        <v>0</v>
      </c>
      <c r="P28" s="58"/>
      <c r="Q28" s="58"/>
    </row>
    <row r="29" spans="1:17" x14ac:dyDescent="0.25">
      <c r="A29" s="50" t="s">
        <v>34</v>
      </c>
      <c r="B29" s="2"/>
      <c r="C29" s="30"/>
      <c r="D29" s="31"/>
      <c r="E29" s="36"/>
      <c r="F29" s="58">
        <f>الوارد!D29</f>
        <v>0</v>
      </c>
      <c r="G29" s="58">
        <f>Stander!D30</f>
        <v>0</v>
      </c>
      <c r="H29" s="58">
        <f t="shared" si="2"/>
        <v>0</v>
      </c>
      <c r="I29" s="58">
        <f>المنصرف!C29</f>
        <v>0</v>
      </c>
      <c r="J29" s="58">
        <f>Stander!D30</f>
        <v>0</v>
      </c>
      <c r="K29" s="58">
        <f t="shared" si="3"/>
        <v>0</v>
      </c>
      <c r="L29" s="58"/>
      <c r="M29" s="58"/>
      <c r="N29" s="58"/>
      <c r="O29" s="58">
        <f t="shared" si="4"/>
        <v>0</v>
      </c>
      <c r="P29" s="58"/>
      <c r="Q29" s="58"/>
    </row>
    <row r="30" spans="1:17" x14ac:dyDescent="0.25">
      <c r="A30" s="50" t="s">
        <v>62</v>
      </c>
      <c r="B30" s="2"/>
      <c r="C30" s="30"/>
      <c r="D30" s="31"/>
      <c r="E30" s="36"/>
      <c r="F30" s="58">
        <f>الوارد!D30</f>
        <v>0</v>
      </c>
      <c r="G30" s="58">
        <f>Stander!D31</f>
        <v>0</v>
      </c>
      <c r="H30" s="58">
        <f t="shared" si="2"/>
        <v>0</v>
      </c>
      <c r="I30" s="58">
        <f>المنصرف!C30</f>
        <v>1</v>
      </c>
      <c r="J30" s="58">
        <f>Stander!D31</f>
        <v>0</v>
      </c>
      <c r="K30" s="58">
        <f t="shared" si="3"/>
        <v>0</v>
      </c>
      <c r="L30" s="58"/>
      <c r="M30" s="58"/>
      <c r="N30" s="58"/>
      <c r="O30" s="58">
        <f t="shared" si="4"/>
        <v>-1</v>
      </c>
      <c r="P30" s="58"/>
      <c r="Q30" s="58"/>
    </row>
    <row r="31" spans="1:17" x14ac:dyDescent="0.25">
      <c r="A31" s="50" t="s">
        <v>51</v>
      </c>
      <c r="B31" s="2"/>
      <c r="C31" s="30"/>
      <c r="D31" s="31"/>
      <c r="E31" s="36"/>
      <c r="F31" s="58">
        <f>الوارد!D31</f>
        <v>0</v>
      </c>
      <c r="G31" s="58">
        <f>Stander!D32</f>
        <v>0</v>
      </c>
      <c r="H31" s="58">
        <f t="shared" si="2"/>
        <v>0</v>
      </c>
      <c r="I31" s="58">
        <f>المنصرف!C31</f>
        <v>10</v>
      </c>
      <c r="J31" s="58">
        <f>Stander!D32</f>
        <v>0</v>
      </c>
      <c r="K31" s="58">
        <f t="shared" si="3"/>
        <v>0</v>
      </c>
      <c r="L31" s="58"/>
      <c r="M31" s="58"/>
      <c r="N31" s="58"/>
      <c r="O31" s="58">
        <f t="shared" si="4"/>
        <v>-10</v>
      </c>
      <c r="P31" s="58"/>
      <c r="Q31" s="58"/>
    </row>
    <row r="32" spans="1:17" x14ac:dyDescent="0.25">
      <c r="A32" s="50" t="s">
        <v>35</v>
      </c>
      <c r="B32" s="2"/>
      <c r="C32" s="30"/>
      <c r="D32" s="31"/>
      <c r="E32" s="36"/>
      <c r="F32" s="58">
        <f>الوارد!D32</f>
        <v>0</v>
      </c>
      <c r="G32" s="58">
        <f>Stander!D33</f>
        <v>0</v>
      </c>
      <c r="H32" s="58">
        <f t="shared" si="2"/>
        <v>0</v>
      </c>
      <c r="I32" s="58">
        <f>المنصرف!C32</f>
        <v>0</v>
      </c>
      <c r="J32" s="58">
        <f>Stander!D33</f>
        <v>0</v>
      </c>
      <c r="K32" s="58">
        <f t="shared" si="3"/>
        <v>0</v>
      </c>
      <c r="L32" s="58"/>
      <c r="M32" s="58"/>
      <c r="N32" s="58"/>
      <c r="O32" s="58">
        <f t="shared" si="4"/>
        <v>0</v>
      </c>
      <c r="P32" s="58"/>
      <c r="Q32" s="58"/>
    </row>
    <row r="33" spans="1:17" x14ac:dyDescent="0.25">
      <c r="A33" s="50" t="s">
        <v>115</v>
      </c>
      <c r="B33" s="2"/>
      <c r="C33" s="30"/>
      <c r="D33" s="31"/>
      <c r="E33" s="36"/>
      <c r="F33" s="58">
        <f>الوارد!D33</f>
        <v>0</v>
      </c>
      <c r="G33" s="58">
        <f>Stander!D34</f>
        <v>0</v>
      </c>
      <c r="H33" s="58">
        <f t="shared" si="2"/>
        <v>0</v>
      </c>
      <c r="I33" s="58">
        <f>المنصرف!C33</f>
        <v>18</v>
      </c>
      <c r="J33" s="58">
        <f>Stander!D34</f>
        <v>0</v>
      </c>
      <c r="K33" s="58">
        <f t="shared" si="3"/>
        <v>0</v>
      </c>
      <c r="L33" s="58"/>
      <c r="M33" s="58"/>
      <c r="N33" s="58"/>
      <c r="O33" s="58">
        <f t="shared" si="4"/>
        <v>-18</v>
      </c>
      <c r="P33" s="58"/>
      <c r="Q33" s="58"/>
    </row>
    <row r="34" spans="1:17" x14ac:dyDescent="0.25">
      <c r="A34" s="50" t="s">
        <v>116</v>
      </c>
      <c r="B34" s="2"/>
      <c r="C34" s="30"/>
      <c r="D34" s="31"/>
      <c r="E34" s="36"/>
      <c r="F34" s="58">
        <f>الوارد!D34</f>
        <v>0</v>
      </c>
      <c r="G34" s="58">
        <f>Stander!D35</f>
        <v>0</v>
      </c>
      <c r="H34" s="58">
        <f t="shared" si="2"/>
        <v>0</v>
      </c>
      <c r="I34" s="58">
        <f>المنصرف!C34</f>
        <v>0</v>
      </c>
      <c r="J34" s="58">
        <f>Stander!D35</f>
        <v>0</v>
      </c>
      <c r="K34" s="58">
        <f t="shared" si="3"/>
        <v>0</v>
      </c>
      <c r="L34" s="58"/>
      <c r="M34" s="58"/>
      <c r="N34" s="58"/>
      <c r="O34" s="58">
        <f t="shared" si="4"/>
        <v>0</v>
      </c>
      <c r="P34" s="58"/>
      <c r="Q34" s="58"/>
    </row>
    <row r="35" spans="1:17" x14ac:dyDescent="0.25">
      <c r="A35" s="50" t="s">
        <v>36</v>
      </c>
      <c r="B35" s="2"/>
      <c r="C35" s="30"/>
      <c r="D35" s="31"/>
      <c r="E35" s="36"/>
      <c r="F35" s="58">
        <f>الوارد!D35</f>
        <v>0</v>
      </c>
      <c r="G35" s="58">
        <f>Stander!D36</f>
        <v>0</v>
      </c>
      <c r="H35" s="58">
        <f t="shared" si="2"/>
        <v>0</v>
      </c>
      <c r="I35" s="58">
        <f>المنصرف!C35</f>
        <v>21</v>
      </c>
      <c r="J35" s="58">
        <f>Stander!D36</f>
        <v>0</v>
      </c>
      <c r="K35" s="58">
        <f t="shared" si="3"/>
        <v>0</v>
      </c>
      <c r="L35" s="58"/>
      <c r="M35" s="58"/>
      <c r="N35" s="58"/>
      <c r="O35" s="58">
        <f t="shared" si="4"/>
        <v>-21</v>
      </c>
      <c r="P35" s="58"/>
      <c r="Q35" s="58"/>
    </row>
    <row r="36" spans="1:17" x14ac:dyDescent="0.25">
      <c r="A36" s="50" t="s">
        <v>57</v>
      </c>
      <c r="B36" s="2"/>
      <c r="C36" s="30"/>
      <c r="D36" s="31"/>
      <c r="E36" s="36"/>
      <c r="F36" s="58">
        <f>الوارد!D36</f>
        <v>0</v>
      </c>
      <c r="G36" s="58">
        <f>Stander!D37</f>
        <v>0</v>
      </c>
      <c r="H36" s="58">
        <f t="shared" si="2"/>
        <v>0</v>
      </c>
      <c r="I36" s="58">
        <f>المنصرف!C36</f>
        <v>6</v>
      </c>
      <c r="J36" s="58">
        <f>Stander!D37</f>
        <v>0</v>
      </c>
      <c r="K36" s="58">
        <f t="shared" si="3"/>
        <v>0</v>
      </c>
      <c r="L36" s="58"/>
      <c r="M36" s="58"/>
      <c r="N36" s="58"/>
      <c r="O36" s="58">
        <f t="shared" si="4"/>
        <v>-6</v>
      </c>
      <c r="P36" s="58"/>
      <c r="Q36" s="58"/>
    </row>
    <row r="37" spans="1:17" x14ac:dyDescent="0.25">
      <c r="A37" s="50" t="s">
        <v>37</v>
      </c>
      <c r="B37" s="2"/>
      <c r="C37" s="30"/>
      <c r="D37" s="31"/>
      <c r="E37" s="36"/>
      <c r="F37" s="58">
        <f>الوارد!D37</f>
        <v>0</v>
      </c>
      <c r="G37" s="58">
        <f>Stander!D38</f>
        <v>0</v>
      </c>
      <c r="H37" s="58">
        <f t="shared" si="2"/>
        <v>0</v>
      </c>
      <c r="I37" s="58">
        <f>المنصرف!C37</f>
        <v>0</v>
      </c>
      <c r="J37" s="58">
        <f>Stander!D38</f>
        <v>0</v>
      </c>
      <c r="K37" s="58">
        <f t="shared" si="3"/>
        <v>0</v>
      </c>
      <c r="L37" s="58"/>
      <c r="M37" s="58"/>
      <c r="N37" s="58"/>
      <c r="O37" s="58">
        <f t="shared" si="4"/>
        <v>0</v>
      </c>
      <c r="P37" s="58"/>
      <c r="Q37" s="58"/>
    </row>
    <row r="38" spans="1:17" x14ac:dyDescent="0.25">
      <c r="A38" s="50" t="s">
        <v>19</v>
      </c>
      <c r="B38" s="2"/>
      <c r="C38" s="30"/>
      <c r="D38" s="31"/>
      <c r="E38" s="36"/>
      <c r="F38" s="58">
        <f>الوارد!D38</f>
        <v>0</v>
      </c>
      <c r="G38" s="58">
        <f>Stander!D39</f>
        <v>0</v>
      </c>
      <c r="H38" s="58">
        <f t="shared" si="2"/>
        <v>0</v>
      </c>
      <c r="I38" s="58">
        <f>المنصرف!C38</f>
        <v>0</v>
      </c>
      <c r="J38" s="58">
        <f>Stander!D39</f>
        <v>0</v>
      </c>
      <c r="K38" s="58">
        <f t="shared" si="3"/>
        <v>0</v>
      </c>
      <c r="L38" s="58"/>
      <c r="M38" s="58"/>
      <c r="N38" s="58"/>
      <c r="O38" s="58">
        <f t="shared" si="4"/>
        <v>0</v>
      </c>
      <c r="P38" s="58"/>
      <c r="Q38" s="58"/>
    </row>
    <row r="39" spans="1:17" x14ac:dyDescent="0.25">
      <c r="A39" s="50" t="s">
        <v>20</v>
      </c>
      <c r="B39" s="2"/>
      <c r="C39" s="30"/>
      <c r="D39" s="31"/>
      <c r="E39" s="36"/>
      <c r="F39" s="58">
        <f>الوارد!D39</f>
        <v>0</v>
      </c>
      <c r="G39" s="58">
        <f>Stander!D40</f>
        <v>0</v>
      </c>
      <c r="H39" s="58">
        <f t="shared" si="2"/>
        <v>0</v>
      </c>
      <c r="I39" s="58">
        <f>المنصرف!C39</f>
        <v>20</v>
      </c>
      <c r="J39" s="58">
        <f>Stander!D40</f>
        <v>0</v>
      </c>
      <c r="K39" s="58">
        <f t="shared" si="3"/>
        <v>0</v>
      </c>
      <c r="L39" s="58"/>
      <c r="M39" s="58"/>
      <c r="N39" s="58"/>
      <c r="O39" s="58">
        <f t="shared" si="4"/>
        <v>-20</v>
      </c>
      <c r="P39" s="58"/>
      <c r="Q39" s="58"/>
    </row>
    <row r="40" spans="1:17" x14ac:dyDescent="0.25">
      <c r="A40" s="50" t="s">
        <v>98</v>
      </c>
      <c r="B40" s="2"/>
      <c r="C40" s="30"/>
      <c r="D40" s="31"/>
      <c r="E40" s="36"/>
      <c r="F40" s="58">
        <f>الوارد!D40</f>
        <v>0</v>
      </c>
      <c r="G40" s="58">
        <f>Stander!D41</f>
        <v>0</v>
      </c>
      <c r="H40" s="58">
        <f t="shared" si="2"/>
        <v>0</v>
      </c>
      <c r="I40" s="58">
        <f>المنصرف!C40</f>
        <v>0</v>
      </c>
      <c r="J40" s="58">
        <f>Stander!D41</f>
        <v>0</v>
      </c>
      <c r="K40" s="58">
        <f t="shared" si="3"/>
        <v>0</v>
      </c>
      <c r="L40" s="2"/>
      <c r="M40" s="2"/>
      <c r="N40" s="2"/>
      <c r="O40" s="58">
        <f t="shared" si="4"/>
        <v>0</v>
      </c>
      <c r="P40" s="2"/>
      <c r="Q40" s="2"/>
    </row>
    <row r="41" spans="1:17" x14ac:dyDescent="0.25">
      <c r="A41" s="50" t="s">
        <v>99</v>
      </c>
      <c r="B41" s="2"/>
      <c r="C41" s="30"/>
      <c r="D41" s="31"/>
      <c r="E41" s="36"/>
      <c r="F41" s="58">
        <f>الوارد!D41</f>
        <v>0</v>
      </c>
      <c r="G41" s="58">
        <f>Stander!D42</f>
        <v>0</v>
      </c>
      <c r="H41" s="58">
        <f t="shared" si="2"/>
        <v>0</v>
      </c>
      <c r="I41" s="58">
        <f>المنصرف!C41</f>
        <v>0</v>
      </c>
      <c r="J41" s="58">
        <f>Stander!D42</f>
        <v>0</v>
      </c>
      <c r="K41" s="58">
        <f t="shared" si="3"/>
        <v>0</v>
      </c>
      <c r="L41" s="2"/>
      <c r="M41" s="2"/>
      <c r="N41" s="2"/>
      <c r="O41" s="58">
        <f t="shared" si="4"/>
        <v>0</v>
      </c>
      <c r="P41" s="2"/>
      <c r="Q41" s="2"/>
    </row>
    <row r="42" spans="1:17" x14ac:dyDescent="0.25">
      <c r="A42" s="50" t="s">
        <v>43</v>
      </c>
      <c r="B42" s="2"/>
      <c r="C42" s="30"/>
      <c r="D42" s="31"/>
      <c r="E42" s="36"/>
      <c r="F42" s="58">
        <f>الوارد!D42</f>
        <v>0</v>
      </c>
      <c r="G42" s="58">
        <f>Stander!D43</f>
        <v>0</v>
      </c>
      <c r="H42" s="58">
        <f t="shared" si="2"/>
        <v>0</v>
      </c>
      <c r="I42" s="58">
        <f>المنصرف!C42</f>
        <v>0</v>
      </c>
      <c r="J42" s="58">
        <f>Stander!D43</f>
        <v>0</v>
      </c>
      <c r="K42" s="58">
        <f t="shared" si="3"/>
        <v>0</v>
      </c>
      <c r="L42" s="2"/>
      <c r="M42" s="2"/>
      <c r="N42" s="2"/>
      <c r="O42" s="58">
        <f t="shared" si="4"/>
        <v>0</v>
      </c>
      <c r="P42" s="2"/>
      <c r="Q42" s="2"/>
    </row>
    <row r="43" spans="1:17" x14ac:dyDescent="0.25">
      <c r="A43" s="50" t="s">
        <v>44</v>
      </c>
      <c r="B43" s="2"/>
      <c r="C43" s="30"/>
      <c r="D43" s="31"/>
      <c r="E43" s="36"/>
      <c r="F43" s="58">
        <f>الوارد!D43</f>
        <v>0</v>
      </c>
      <c r="G43" s="58">
        <f>Stander!D44</f>
        <v>0</v>
      </c>
      <c r="H43" s="58">
        <f t="shared" si="2"/>
        <v>0</v>
      </c>
      <c r="I43" s="58">
        <f>المنصرف!C43</f>
        <v>13</v>
      </c>
      <c r="J43" s="58">
        <f>Stander!D44</f>
        <v>0</v>
      </c>
      <c r="K43" s="58">
        <f t="shared" si="3"/>
        <v>0</v>
      </c>
      <c r="L43" s="2"/>
      <c r="M43" s="2"/>
      <c r="N43" s="2"/>
      <c r="O43" s="58">
        <f t="shared" si="4"/>
        <v>-13</v>
      </c>
      <c r="P43" s="2"/>
      <c r="Q43" s="2"/>
    </row>
    <row r="44" spans="1:17" x14ac:dyDescent="0.25">
      <c r="A44" s="50" t="s">
        <v>73</v>
      </c>
      <c r="B44" s="2"/>
      <c r="C44" s="30"/>
      <c r="D44" s="31"/>
      <c r="E44" s="36"/>
      <c r="F44" s="58">
        <f>الوارد!D44</f>
        <v>0</v>
      </c>
      <c r="G44" s="58">
        <f>Stander!D45</f>
        <v>0</v>
      </c>
      <c r="H44" s="58">
        <f t="shared" si="2"/>
        <v>0</v>
      </c>
      <c r="I44" s="58">
        <f>المنصرف!C44</f>
        <v>50</v>
      </c>
      <c r="J44" s="58">
        <f>Stander!D45</f>
        <v>0</v>
      </c>
      <c r="K44" s="58">
        <f t="shared" si="3"/>
        <v>0</v>
      </c>
      <c r="L44" s="2"/>
      <c r="M44" s="2"/>
      <c r="N44" s="2"/>
      <c r="O44" s="58">
        <f t="shared" si="4"/>
        <v>-50</v>
      </c>
      <c r="P44" s="2"/>
      <c r="Q44" s="2"/>
    </row>
    <row r="45" spans="1:17" x14ac:dyDescent="0.25">
      <c r="A45" s="50" t="s">
        <v>81</v>
      </c>
      <c r="B45" s="2"/>
      <c r="C45" s="30"/>
      <c r="D45" s="31"/>
      <c r="E45" s="36"/>
      <c r="F45" s="58">
        <f>الوارد!D45</f>
        <v>0</v>
      </c>
      <c r="G45" s="58">
        <f>Stander!D46</f>
        <v>0</v>
      </c>
      <c r="H45" s="58">
        <f t="shared" si="2"/>
        <v>0</v>
      </c>
      <c r="I45" s="58">
        <f>المنصرف!C45</f>
        <v>20</v>
      </c>
      <c r="J45" s="58">
        <f>Stander!D46</f>
        <v>0</v>
      </c>
      <c r="K45" s="58">
        <f t="shared" si="3"/>
        <v>0</v>
      </c>
      <c r="L45" s="2"/>
      <c r="M45" s="2"/>
      <c r="N45" s="2"/>
      <c r="O45" s="58">
        <f t="shared" si="4"/>
        <v>-20</v>
      </c>
      <c r="P45" s="2"/>
      <c r="Q45" s="2"/>
    </row>
    <row r="46" spans="1:17" x14ac:dyDescent="0.25">
      <c r="A46" s="50" t="s">
        <v>82</v>
      </c>
      <c r="B46" s="2"/>
      <c r="C46" s="30"/>
      <c r="D46" s="31"/>
      <c r="E46" s="36"/>
      <c r="F46" s="58">
        <f>الوارد!D46</f>
        <v>0</v>
      </c>
      <c r="G46" s="58">
        <f>Stander!D47</f>
        <v>0</v>
      </c>
      <c r="H46" s="58">
        <f t="shared" si="2"/>
        <v>0</v>
      </c>
      <c r="I46" s="58">
        <f>المنصرف!C46</f>
        <v>0</v>
      </c>
      <c r="J46" s="58">
        <f>Stander!D47</f>
        <v>0</v>
      </c>
      <c r="K46" s="58">
        <f t="shared" si="3"/>
        <v>0</v>
      </c>
      <c r="L46" s="2"/>
      <c r="M46" s="2"/>
      <c r="N46" s="2"/>
      <c r="O46" s="58">
        <f t="shared" si="4"/>
        <v>0</v>
      </c>
      <c r="P46" s="2"/>
      <c r="Q46" s="2"/>
    </row>
    <row r="47" spans="1:17" ht="17.399999999999999" x14ac:dyDescent="0.3">
      <c r="A47" s="76" t="s">
        <v>161</v>
      </c>
      <c r="B47" s="76"/>
      <c r="C47" s="30"/>
      <c r="D47" s="31"/>
      <c r="E47" s="36"/>
      <c r="F47" s="58">
        <f>الوارد!D47</f>
        <v>0</v>
      </c>
      <c r="G47" s="58">
        <f>Stander!D48</f>
        <v>0</v>
      </c>
      <c r="H47" s="58">
        <f t="shared" si="2"/>
        <v>0</v>
      </c>
      <c r="I47" s="58">
        <f>المنصرف!C47</f>
        <v>0</v>
      </c>
      <c r="J47" s="58">
        <f>Stander!D48</f>
        <v>0</v>
      </c>
      <c r="K47" s="58">
        <f t="shared" si="3"/>
        <v>0</v>
      </c>
      <c r="L47" s="2"/>
      <c r="M47" s="2"/>
      <c r="N47" s="2"/>
      <c r="O47" s="58">
        <f t="shared" si="4"/>
        <v>0</v>
      </c>
      <c r="P47" s="2"/>
      <c r="Q47" s="2"/>
    </row>
    <row r="48" spans="1:17" x14ac:dyDescent="0.25">
      <c r="A48" s="50" t="s">
        <v>7</v>
      </c>
      <c r="B48" s="2"/>
      <c r="C48" s="30"/>
      <c r="D48" s="31"/>
      <c r="E48" s="36"/>
      <c r="F48" s="58">
        <f>الوارد!D48</f>
        <v>0</v>
      </c>
      <c r="G48" s="58">
        <f>Stander!D49</f>
        <v>0</v>
      </c>
      <c r="H48" s="58">
        <f t="shared" si="2"/>
        <v>0</v>
      </c>
      <c r="I48" s="58">
        <f>المنصرف!C48</f>
        <v>259</v>
      </c>
      <c r="J48" s="58">
        <f>Stander!D49</f>
        <v>0</v>
      </c>
      <c r="K48" s="58">
        <f t="shared" si="3"/>
        <v>0</v>
      </c>
      <c r="L48" s="2"/>
      <c r="M48" s="2"/>
      <c r="N48" s="2"/>
      <c r="O48" s="58">
        <f t="shared" si="4"/>
        <v>-259</v>
      </c>
      <c r="P48" s="2"/>
      <c r="Q48" s="2"/>
    </row>
    <row r="49" spans="1:17" x14ac:dyDescent="0.25">
      <c r="A49" s="50" t="s">
        <v>8</v>
      </c>
      <c r="B49" s="2"/>
      <c r="C49" s="30"/>
      <c r="D49" s="31"/>
      <c r="E49" s="36"/>
      <c r="F49" s="58">
        <f>الوارد!D49</f>
        <v>0</v>
      </c>
      <c r="G49" s="58">
        <f>Stander!D50</f>
        <v>0</v>
      </c>
      <c r="H49" s="58">
        <f t="shared" si="2"/>
        <v>0</v>
      </c>
      <c r="I49" s="58">
        <f>المنصرف!C49</f>
        <v>249</v>
      </c>
      <c r="J49" s="58">
        <f>Stander!D50</f>
        <v>0</v>
      </c>
      <c r="K49" s="58">
        <f t="shared" si="3"/>
        <v>0</v>
      </c>
      <c r="L49" s="2"/>
      <c r="M49" s="2"/>
      <c r="N49" s="2"/>
      <c r="O49" s="58">
        <f t="shared" si="4"/>
        <v>-249</v>
      </c>
      <c r="P49" s="2"/>
      <c r="Q49" s="2"/>
    </row>
    <row r="50" spans="1:17" x14ac:dyDescent="0.25">
      <c r="A50" s="50" t="s">
        <v>9</v>
      </c>
      <c r="B50" s="2"/>
      <c r="C50" s="30"/>
      <c r="D50" s="31"/>
      <c r="E50" s="36"/>
      <c r="F50" s="58">
        <f>الوارد!D50</f>
        <v>0</v>
      </c>
      <c r="G50" s="58">
        <f>Stander!D51</f>
        <v>0</v>
      </c>
      <c r="H50" s="58">
        <f t="shared" si="2"/>
        <v>0</v>
      </c>
      <c r="I50" s="58">
        <f>المنصرف!C50</f>
        <v>36</v>
      </c>
      <c r="J50" s="58">
        <f>Stander!D51</f>
        <v>0</v>
      </c>
      <c r="K50" s="58">
        <f t="shared" si="3"/>
        <v>0</v>
      </c>
      <c r="L50" s="2"/>
      <c r="M50" s="2"/>
      <c r="N50" s="2"/>
      <c r="O50" s="58">
        <f t="shared" si="4"/>
        <v>-36</v>
      </c>
      <c r="P50" s="2"/>
      <c r="Q50" s="2"/>
    </row>
    <row r="51" spans="1:17" x14ac:dyDescent="0.25">
      <c r="A51" s="50" t="s">
        <v>151</v>
      </c>
      <c r="B51" s="2"/>
      <c r="C51" s="30"/>
      <c r="D51" s="31"/>
      <c r="E51" s="36"/>
      <c r="F51" s="58">
        <f>الوارد!D51</f>
        <v>0</v>
      </c>
      <c r="G51" s="58">
        <f>Stander!D52</f>
        <v>0</v>
      </c>
      <c r="H51" s="58">
        <f t="shared" si="2"/>
        <v>0</v>
      </c>
      <c r="I51" s="58">
        <f>المنصرف!C51</f>
        <v>235</v>
      </c>
      <c r="J51" s="58">
        <f>Stander!D52</f>
        <v>0</v>
      </c>
      <c r="K51" s="58">
        <f t="shared" si="3"/>
        <v>0</v>
      </c>
      <c r="L51" s="2"/>
      <c r="M51" s="2"/>
      <c r="N51" s="2"/>
      <c r="O51" s="58">
        <f t="shared" si="4"/>
        <v>-235</v>
      </c>
      <c r="P51" s="2"/>
      <c r="Q51" s="2"/>
    </row>
    <row r="52" spans="1:17" x14ac:dyDescent="0.25">
      <c r="A52" s="50" t="s">
        <v>152</v>
      </c>
      <c r="B52" s="2"/>
      <c r="C52" s="30"/>
      <c r="D52" s="31"/>
      <c r="E52" s="36"/>
      <c r="F52" s="58">
        <f>الوارد!D52</f>
        <v>0</v>
      </c>
      <c r="G52" s="58">
        <f>Stander!D53</f>
        <v>0</v>
      </c>
      <c r="H52" s="58">
        <f t="shared" si="2"/>
        <v>0</v>
      </c>
      <c r="I52" s="58">
        <f>المنصرف!C52</f>
        <v>170</v>
      </c>
      <c r="J52" s="58">
        <f>Stander!D53</f>
        <v>0</v>
      </c>
      <c r="K52" s="58">
        <f t="shared" si="3"/>
        <v>0</v>
      </c>
      <c r="L52" s="2"/>
      <c r="M52" s="2"/>
      <c r="N52" s="2"/>
      <c r="O52" s="58">
        <f t="shared" si="4"/>
        <v>-170</v>
      </c>
      <c r="P52" s="2"/>
      <c r="Q52" s="2"/>
    </row>
    <row r="53" spans="1:17" ht="17.399999999999999" x14ac:dyDescent="0.3">
      <c r="A53" s="76" t="s">
        <v>162</v>
      </c>
      <c r="B53" s="76"/>
      <c r="C53" s="30"/>
      <c r="D53" s="31"/>
      <c r="E53" s="36"/>
      <c r="F53" s="58">
        <f>الوارد!D53</f>
        <v>0</v>
      </c>
      <c r="G53" s="58">
        <f>Stander!D54</f>
        <v>0</v>
      </c>
      <c r="H53" s="58">
        <f t="shared" si="2"/>
        <v>0</v>
      </c>
      <c r="I53" s="58">
        <f>المنصرف!C53</f>
        <v>0</v>
      </c>
      <c r="J53" s="58">
        <f>Stander!D54</f>
        <v>0</v>
      </c>
      <c r="K53" s="58">
        <f t="shared" si="3"/>
        <v>0</v>
      </c>
      <c r="L53" s="2"/>
      <c r="M53" s="2"/>
      <c r="N53" s="2"/>
      <c r="O53" s="58">
        <f t="shared" si="4"/>
        <v>0</v>
      </c>
      <c r="P53" s="2"/>
      <c r="Q53" s="2"/>
    </row>
    <row r="54" spans="1:17" x14ac:dyDescent="0.25">
      <c r="A54" s="50" t="s">
        <v>70</v>
      </c>
      <c r="B54" s="2"/>
      <c r="C54" s="30"/>
      <c r="D54" s="31"/>
      <c r="E54" s="36"/>
      <c r="F54" s="58">
        <f>الوارد!D54</f>
        <v>0</v>
      </c>
      <c r="G54" s="58">
        <f>Stander!D55</f>
        <v>0</v>
      </c>
      <c r="H54" s="58">
        <f t="shared" si="2"/>
        <v>0</v>
      </c>
      <c r="I54" s="58">
        <f>المنصرف!C54</f>
        <v>3</v>
      </c>
      <c r="J54" s="58">
        <f>Stander!D55</f>
        <v>0</v>
      </c>
      <c r="K54" s="58">
        <f t="shared" si="3"/>
        <v>0</v>
      </c>
      <c r="L54" s="2"/>
      <c r="M54" s="2"/>
      <c r="N54" s="2"/>
      <c r="O54" s="58">
        <f t="shared" si="4"/>
        <v>-3</v>
      </c>
      <c r="P54" s="2"/>
      <c r="Q54" s="2"/>
    </row>
    <row r="55" spans="1:17" x14ac:dyDescent="0.25">
      <c r="A55" s="50" t="s">
        <v>142</v>
      </c>
      <c r="B55" s="2"/>
      <c r="C55" s="30"/>
      <c r="D55" s="31"/>
      <c r="E55" s="36"/>
      <c r="F55" s="58">
        <f>الوارد!D55</f>
        <v>0</v>
      </c>
      <c r="G55" s="58">
        <f>Stander!D56</f>
        <v>0</v>
      </c>
      <c r="H55" s="58">
        <f t="shared" si="2"/>
        <v>0</v>
      </c>
      <c r="I55" s="58">
        <f>المنصرف!C55</f>
        <v>0</v>
      </c>
      <c r="J55" s="58">
        <f>Stander!D56</f>
        <v>0</v>
      </c>
      <c r="K55" s="58">
        <f t="shared" si="3"/>
        <v>0</v>
      </c>
      <c r="L55" s="2"/>
      <c r="M55" s="2"/>
      <c r="N55" s="2"/>
      <c r="O55" s="58">
        <f t="shared" si="4"/>
        <v>0</v>
      </c>
      <c r="P55" s="2"/>
      <c r="Q55" s="2"/>
    </row>
    <row r="56" spans="1:17" x14ac:dyDescent="0.25">
      <c r="A56" s="50" t="s">
        <v>60</v>
      </c>
      <c r="B56" s="2"/>
      <c r="C56" s="30"/>
      <c r="D56" s="31"/>
      <c r="E56" s="36"/>
      <c r="F56" s="58">
        <f>الوارد!D56</f>
        <v>0</v>
      </c>
      <c r="G56" s="58">
        <f>Stander!D57</f>
        <v>0</v>
      </c>
      <c r="H56" s="58">
        <f t="shared" si="2"/>
        <v>0</v>
      </c>
      <c r="I56" s="58">
        <f>المنصرف!C56</f>
        <v>3</v>
      </c>
      <c r="J56" s="58">
        <f>Stander!D57</f>
        <v>0</v>
      </c>
      <c r="K56" s="58">
        <f t="shared" si="3"/>
        <v>0</v>
      </c>
      <c r="L56" s="2"/>
      <c r="M56" s="2"/>
      <c r="N56" s="2"/>
      <c r="O56" s="58">
        <f t="shared" si="4"/>
        <v>-3</v>
      </c>
      <c r="P56" s="2"/>
      <c r="Q56" s="2"/>
    </row>
    <row r="57" spans="1:17" x14ac:dyDescent="0.25">
      <c r="A57" s="50" t="s">
        <v>0</v>
      </c>
      <c r="B57" s="2"/>
      <c r="C57" s="30"/>
      <c r="D57" s="31"/>
      <c r="E57" s="36"/>
      <c r="F57" s="58">
        <f>الوارد!D57</f>
        <v>0</v>
      </c>
      <c r="G57" s="58">
        <f>Stander!D58</f>
        <v>0</v>
      </c>
      <c r="H57" s="58">
        <f t="shared" si="2"/>
        <v>0</v>
      </c>
      <c r="I57" s="58">
        <f>المنصرف!C57</f>
        <v>4</v>
      </c>
      <c r="J57" s="58">
        <f>Stander!D58</f>
        <v>0</v>
      </c>
      <c r="K57" s="58">
        <f t="shared" si="3"/>
        <v>0</v>
      </c>
      <c r="L57" s="2"/>
      <c r="M57" s="2"/>
      <c r="N57" s="2"/>
      <c r="O57" s="58">
        <f t="shared" si="4"/>
        <v>-4</v>
      </c>
      <c r="P57" s="2"/>
      <c r="Q57" s="2"/>
    </row>
    <row r="58" spans="1:17" x14ac:dyDescent="0.25">
      <c r="A58" s="50" t="s">
        <v>52</v>
      </c>
      <c r="B58" s="2"/>
      <c r="C58" s="30"/>
      <c r="D58" s="31"/>
      <c r="E58" s="36"/>
      <c r="F58" s="58">
        <f>الوارد!D58</f>
        <v>0</v>
      </c>
      <c r="G58" s="58">
        <f>Stander!D59</f>
        <v>0</v>
      </c>
      <c r="H58" s="58">
        <f t="shared" si="2"/>
        <v>0</v>
      </c>
      <c r="I58" s="58">
        <f>المنصرف!C58</f>
        <v>0</v>
      </c>
      <c r="J58" s="58">
        <f>Stander!D59</f>
        <v>0</v>
      </c>
      <c r="K58" s="58">
        <f t="shared" si="3"/>
        <v>0</v>
      </c>
      <c r="L58" s="2"/>
      <c r="M58" s="2"/>
      <c r="N58" s="2"/>
      <c r="O58" s="58">
        <f t="shared" si="4"/>
        <v>0</v>
      </c>
      <c r="P58" s="2"/>
      <c r="Q58" s="2"/>
    </row>
    <row r="59" spans="1:17" x14ac:dyDescent="0.25">
      <c r="A59" s="50" t="s">
        <v>134</v>
      </c>
      <c r="B59" s="2"/>
      <c r="C59" s="30"/>
      <c r="D59" s="31"/>
      <c r="E59" s="36"/>
      <c r="F59" s="58">
        <f>الوارد!D59</f>
        <v>0</v>
      </c>
      <c r="G59" s="58">
        <f>Stander!D60</f>
        <v>0</v>
      </c>
      <c r="H59" s="58">
        <f t="shared" si="2"/>
        <v>0</v>
      </c>
      <c r="I59" s="58">
        <f>المنصرف!C59</f>
        <v>4</v>
      </c>
      <c r="J59" s="58">
        <f>Stander!D60</f>
        <v>0</v>
      </c>
      <c r="K59" s="58">
        <f t="shared" si="3"/>
        <v>0</v>
      </c>
      <c r="L59" s="2"/>
      <c r="M59" s="2"/>
      <c r="N59" s="2"/>
      <c r="O59" s="58">
        <f t="shared" si="4"/>
        <v>-4</v>
      </c>
      <c r="P59" s="2"/>
      <c r="Q59" s="2"/>
    </row>
    <row r="60" spans="1:17" x14ac:dyDescent="0.25">
      <c r="A60" s="50" t="s">
        <v>135</v>
      </c>
      <c r="B60" s="2"/>
      <c r="C60" s="30"/>
      <c r="D60" s="31"/>
      <c r="E60" s="36"/>
      <c r="F60" s="58">
        <f>الوارد!D60</f>
        <v>0</v>
      </c>
      <c r="G60" s="58">
        <f>Stander!D61</f>
        <v>0</v>
      </c>
      <c r="H60" s="58">
        <f t="shared" si="2"/>
        <v>0</v>
      </c>
      <c r="I60" s="58">
        <f>المنصرف!C60</f>
        <v>0</v>
      </c>
      <c r="J60" s="58">
        <f>Stander!D61</f>
        <v>0</v>
      </c>
      <c r="K60" s="58">
        <f t="shared" si="3"/>
        <v>0</v>
      </c>
      <c r="L60" s="2"/>
      <c r="M60" s="2"/>
      <c r="N60" s="2"/>
      <c r="O60" s="58">
        <f t="shared" si="4"/>
        <v>0</v>
      </c>
      <c r="P60" s="2"/>
      <c r="Q60" s="2"/>
    </row>
    <row r="61" spans="1:17" x14ac:dyDescent="0.25">
      <c r="A61" s="50" t="s">
        <v>61</v>
      </c>
      <c r="B61" s="2"/>
      <c r="C61" s="30"/>
      <c r="D61" s="31"/>
      <c r="E61" s="36"/>
      <c r="F61" s="58">
        <f>الوارد!D61</f>
        <v>0</v>
      </c>
      <c r="G61" s="58">
        <f>Stander!D62</f>
        <v>0</v>
      </c>
      <c r="H61" s="58">
        <f t="shared" si="2"/>
        <v>0</v>
      </c>
      <c r="I61" s="58">
        <f>المنصرف!C61</f>
        <v>0</v>
      </c>
      <c r="J61" s="58">
        <f>Stander!D62</f>
        <v>0</v>
      </c>
      <c r="K61" s="58">
        <f t="shared" si="3"/>
        <v>0</v>
      </c>
      <c r="L61" s="2"/>
      <c r="M61" s="2"/>
      <c r="N61" s="2"/>
      <c r="O61" s="58">
        <f t="shared" si="4"/>
        <v>0</v>
      </c>
      <c r="P61" s="2"/>
      <c r="Q61" s="2"/>
    </row>
    <row r="62" spans="1:17" x14ac:dyDescent="0.25">
      <c r="A62" s="50" t="s">
        <v>136</v>
      </c>
      <c r="B62" s="2"/>
      <c r="C62" s="30"/>
      <c r="D62" s="31"/>
      <c r="E62" s="36"/>
      <c r="F62" s="58">
        <f>الوارد!D62</f>
        <v>0</v>
      </c>
      <c r="G62" s="58">
        <f>Stander!D63</f>
        <v>0</v>
      </c>
      <c r="H62" s="58">
        <f t="shared" si="2"/>
        <v>0</v>
      </c>
      <c r="I62" s="58">
        <f>المنصرف!C62</f>
        <v>0</v>
      </c>
      <c r="J62" s="58">
        <f>Stander!D63</f>
        <v>0</v>
      </c>
      <c r="K62" s="58">
        <f t="shared" si="3"/>
        <v>0</v>
      </c>
      <c r="L62" s="2"/>
      <c r="M62" s="2"/>
      <c r="N62" s="2"/>
      <c r="O62" s="58">
        <f t="shared" si="4"/>
        <v>0</v>
      </c>
      <c r="P62" s="2"/>
      <c r="Q62" s="2"/>
    </row>
    <row r="63" spans="1:17" x14ac:dyDescent="0.25">
      <c r="A63" s="50" t="s">
        <v>6</v>
      </c>
      <c r="B63" s="2"/>
      <c r="C63" s="30"/>
      <c r="D63" s="31"/>
      <c r="E63" s="36"/>
      <c r="F63" s="58">
        <f>الوارد!D63</f>
        <v>0</v>
      </c>
      <c r="G63" s="58">
        <f>Stander!D64</f>
        <v>0</v>
      </c>
      <c r="H63" s="58">
        <f t="shared" si="2"/>
        <v>0</v>
      </c>
      <c r="I63" s="58">
        <f>المنصرف!C63</f>
        <v>2</v>
      </c>
      <c r="J63" s="58">
        <f>Stander!D64</f>
        <v>0</v>
      </c>
      <c r="K63" s="58">
        <f t="shared" si="3"/>
        <v>0</v>
      </c>
      <c r="L63" s="2"/>
      <c r="M63" s="2"/>
      <c r="N63" s="2"/>
      <c r="O63" s="58">
        <f t="shared" si="4"/>
        <v>-2</v>
      </c>
      <c r="P63" s="2"/>
      <c r="Q63" s="2"/>
    </row>
    <row r="64" spans="1:17" x14ac:dyDescent="0.25">
      <c r="A64" s="50" t="s">
        <v>11</v>
      </c>
      <c r="B64" s="2"/>
      <c r="C64" s="30"/>
      <c r="D64" s="31"/>
      <c r="E64" s="36"/>
      <c r="F64" s="58">
        <f>الوارد!D64</f>
        <v>0</v>
      </c>
      <c r="G64" s="58">
        <f>Stander!D65</f>
        <v>0</v>
      </c>
      <c r="H64" s="58">
        <f t="shared" si="2"/>
        <v>0</v>
      </c>
      <c r="I64" s="58">
        <f>المنصرف!C64</f>
        <v>12</v>
      </c>
      <c r="J64" s="58">
        <f>Stander!D65</f>
        <v>0</v>
      </c>
      <c r="K64" s="58">
        <f t="shared" si="3"/>
        <v>0</v>
      </c>
      <c r="L64" s="2"/>
      <c r="M64" s="2"/>
      <c r="N64" s="2"/>
      <c r="O64" s="58">
        <f t="shared" si="4"/>
        <v>-12</v>
      </c>
      <c r="P64" s="2"/>
      <c r="Q64" s="2"/>
    </row>
    <row r="65" spans="1:17" x14ac:dyDescent="0.25">
      <c r="A65" s="50" t="s">
        <v>59</v>
      </c>
      <c r="B65" s="2"/>
      <c r="C65" s="30"/>
      <c r="D65" s="31"/>
      <c r="E65" s="36"/>
      <c r="F65" s="58">
        <f>الوارد!D65</f>
        <v>0</v>
      </c>
      <c r="G65" s="58">
        <f>Stander!D66</f>
        <v>0</v>
      </c>
      <c r="H65" s="58">
        <f t="shared" si="2"/>
        <v>0</v>
      </c>
      <c r="I65" s="58">
        <f>المنصرف!C65</f>
        <v>0</v>
      </c>
      <c r="J65" s="58">
        <f>Stander!D66</f>
        <v>0</v>
      </c>
      <c r="K65" s="58">
        <f t="shared" si="3"/>
        <v>0</v>
      </c>
      <c r="L65" s="2"/>
      <c r="M65" s="2"/>
      <c r="N65" s="2"/>
      <c r="O65" s="58">
        <f t="shared" si="4"/>
        <v>0</v>
      </c>
      <c r="P65" s="2"/>
      <c r="Q65" s="2"/>
    </row>
    <row r="66" spans="1:17" x14ac:dyDescent="0.25">
      <c r="A66" s="50" t="s">
        <v>76</v>
      </c>
      <c r="B66" s="2"/>
      <c r="C66" s="30"/>
      <c r="D66" s="31"/>
      <c r="E66" s="36"/>
      <c r="F66" s="58">
        <f>الوارد!D66</f>
        <v>0</v>
      </c>
      <c r="G66" s="58">
        <f>Stander!D67</f>
        <v>0</v>
      </c>
      <c r="H66" s="58">
        <f t="shared" si="2"/>
        <v>0</v>
      </c>
      <c r="I66" s="58">
        <f>المنصرف!C66</f>
        <v>0</v>
      </c>
      <c r="J66" s="58">
        <f>Stander!D67</f>
        <v>0</v>
      </c>
      <c r="K66" s="58">
        <f t="shared" si="3"/>
        <v>0</v>
      </c>
      <c r="L66" s="2"/>
      <c r="M66" s="2"/>
      <c r="N66" s="2"/>
      <c r="O66" s="58">
        <f t="shared" si="4"/>
        <v>0</v>
      </c>
      <c r="P66" s="2"/>
      <c r="Q66" s="2"/>
    </row>
    <row r="67" spans="1:17" x14ac:dyDescent="0.25">
      <c r="A67" s="50" t="s">
        <v>77</v>
      </c>
      <c r="B67" s="2"/>
      <c r="C67" s="30"/>
      <c r="D67" s="31"/>
      <c r="E67" s="36"/>
      <c r="F67" s="58">
        <f>الوارد!D67</f>
        <v>0</v>
      </c>
      <c r="G67" s="58">
        <f>Stander!D68</f>
        <v>0</v>
      </c>
      <c r="H67" s="58">
        <f t="shared" si="2"/>
        <v>0</v>
      </c>
      <c r="I67" s="58">
        <f>المنصرف!C67</f>
        <v>0</v>
      </c>
      <c r="J67" s="58">
        <f>Stander!D68</f>
        <v>0</v>
      </c>
      <c r="K67" s="58">
        <f t="shared" si="3"/>
        <v>0</v>
      </c>
      <c r="L67" s="2"/>
      <c r="M67" s="2"/>
      <c r="N67" s="2"/>
      <c r="O67" s="58">
        <f t="shared" si="4"/>
        <v>0</v>
      </c>
      <c r="P67" s="2"/>
      <c r="Q67" s="2"/>
    </row>
    <row r="68" spans="1:17" x14ac:dyDescent="0.25">
      <c r="A68" s="50" t="s">
        <v>83</v>
      </c>
      <c r="B68" s="2"/>
      <c r="C68" s="30"/>
      <c r="D68" s="31"/>
      <c r="E68" s="36"/>
      <c r="F68" s="58">
        <f>الوارد!D68</f>
        <v>0</v>
      </c>
      <c r="G68" s="58">
        <f>Stander!D69</f>
        <v>0</v>
      </c>
      <c r="H68" s="58">
        <f t="shared" si="2"/>
        <v>0</v>
      </c>
      <c r="I68" s="58">
        <f>المنصرف!C68</f>
        <v>0</v>
      </c>
      <c r="J68" s="58">
        <f>Stander!D69</f>
        <v>0</v>
      </c>
      <c r="K68" s="58">
        <f t="shared" si="3"/>
        <v>0</v>
      </c>
      <c r="L68" s="2"/>
      <c r="M68" s="2"/>
      <c r="N68" s="2"/>
      <c r="O68" s="58">
        <f t="shared" si="4"/>
        <v>0</v>
      </c>
      <c r="P68" s="2"/>
      <c r="Q68" s="2"/>
    </row>
    <row r="69" spans="1:17" x14ac:dyDescent="0.25">
      <c r="A69" s="50" t="s">
        <v>3</v>
      </c>
      <c r="B69" s="2"/>
      <c r="C69" s="30"/>
      <c r="D69" s="31"/>
      <c r="E69" s="36"/>
      <c r="F69" s="58">
        <f>الوارد!D69</f>
        <v>0</v>
      </c>
      <c r="G69" s="58">
        <f>Stander!D70</f>
        <v>0</v>
      </c>
      <c r="H69" s="58">
        <f t="shared" si="2"/>
        <v>0</v>
      </c>
      <c r="I69" s="58">
        <f>المنصرف!C69</f>
        <v>150</v>
      </c>
      <c r="J69" s="58">
        <f>Stander!D70</f>
        <v>0</v>
      </c>
      <c r="K69" s="58">
        <f t="shared" si="3"/>
        <v>0</v>
      </c>
      <c r="L69" s="2"/>
      <c r="M69" s="2"/>
      <c r="N69" s="2"/>
      <c r="O69" s="58">
        <f t="shared" si="4"/>
        <v>-150</v>
      </c>
      <c r="P69" s="2"/>
      <c r="Q69" s="2"/>
    </row>
    <row r="70" spans="1:17" ht="17.399999999999999" x14ac:dyDescent="0.3">
      <c r="A70" s="76" t="s">
        <v>163</v>
      </c>
      <c r="B70" s="76"/>
      <c r="C70" s="30"/>
      <c r="D70" s="31"/>
      <c r="E70" s="36"/>
      <c r="F70" s="58">
        <f>الوارد!D70</f>
        <v>0</v>
      </c>
      <c r="G70" s="58">
        <f>Stander!D71</f>
        <v>0</v>
      </c>
      <c r="H70" s="58">
        <f t="shared" si="2"/>
        <v>0</v>
      </c>
      <c r="I70" s="58">
        <f>المنصرف!C70</f>
        <v>0</v>
      </c>
      <c r="J70" s="58">
        <f>Stander!D71</f>
        <v>0</v>
      </c>
      <c r="K70" s="58">
        <f t="shared" si="3"/>
        <v>0</v>
      </c>
      <c r="L70" s="2"/>
      <c r="M70" s="2"/>
      <c r="N70" s="2"/>
      <c r="O70" s="58">
        <f t="shared" si="4"/>
        <v>0</v>
      </c>
      <c r="P70" s="2"/>
      <c r="Q70" s="2"/>
    </row>
    <row r="71" spans="1:17" x14ac:dyDescent="0.25">
      <c r="A71" s="50" t="s">
        <v>50</v>
      </c>
      <c r="B71" s="2"/>
      <c r="C71" s="30"/>
      <c r="D71" s="31"/>
      <c r="E71" s="36"/>
      <c r="F71" s="58">
        <f>الوارد!D71</f>
        <v>0</v>
      </c>
      <c r="G71" s="58">
        <f>Stander!D72</f>
        <v>0</v>
      </c>
      <c r="H71" s="58">
        <f t="shared" si="2"/>
        <v>0</v>
      </c>
      <c r="I71" s="58">
        <f>المنصرف!C71</f>
        <v>0</v>
      </c>
      <c r="J71" s="58">
        <f>Stander!D72</f>
        <v>0</v>
      </c>
      <c r="K71" s="58">
        <f t="shared" si="3"/>
        <v>0</v>
      </c>
      <c r="L71" s="2"/>
      <c r="M71" s="2"/>
      <c r="N71" s="2"/>
      <c r="O71" s="58">
        <f t="shared" si="4"/>
        <v>0</v>
      </c>
      <c r="P71" s="2"/>
      <c r="Q71" s="2"/>
    </row>
    <row r="72" spans="1:17" x14ac:dyDescent="0.25">
      <c r="A72" s="50" t="s">
        <v>64</v>
      </c>
      <c r="B72" s="2"/>
      <c r="C72" s="30"/>
      <c r="D72" s="31"/>
      <c r="E72" s="36"/>
      <c r="F72" s="58">
        <f>الوارد!D72</f>
        <v>0</v>
      </c>
      <c r="G72" s="58">
        <f>Stander!D73</f>
        <v>0</v>
      </c>
      <c r="H72" s="58">
        <f t="shared" si="2"/>
        <v>0</v>
      </c>
      <c r="I72" s="58">
        <f>المنصرف!C72</f>
        <v>0</v>
      </c>
      <c r="J72" s="58">
        <f>Stander!D73</f>
        <v>0</v>
      </c>
      <c r="K72" s="58">
        <f t="shared" si="3"/>
        <v>0</v>
      </c>
      <c r="L72" s="2"/>
      <c r="M72" s="2"/>
      <c r="N72" s="2"/>
      <c r="O72" s="58">
        <f t="shared" si="4"/>
        <v>0</v>
      </c>
      <c r="P72" s="2"/>
      <c r="Q72" s="2"/>
    </row>
    <row r="73" spans="1:17" x14ac:dyDescent="0.25">
      <c r="A73" s="50" t="s">
        <v>10</v>
      </c>
      <c r="B73" s="2"/>
      <c r="C73" s="30"/>
      <c r="D73" s="31"/>
      <c r="E73" s="36"/>
      <c r="F73" s="58">
        <f>الوارد!D73</f>
        <v>0</v>
      </c>
      <c r="G73" s="58">
        <f>Stander!D74</f>
        <v>0</v>
      </c>
      <c r="H73" s="58">
        <f t="shared" si="2"/>
        <v>0</v>
      </c>
      <c r="I73" s="58">
        <f>المنصرف!C73</f>
        <v>0</v>
      </c>
      <c r="J73" s="58">
        <f>Stander!D74</f>
        <v>0</v>
      </c>
      <c r="K73" s="58">
        <f t="shared" si="3"/>
        <v>0</v>
      </c>
      <c r="L73" s="2"/>
      <c r="M73" s="2"/>
      <c r="N73" s="2"/>
      <c r="O73" s="58">
        <f t="shared" si="4"/>
        <v>0</v>
      </c>
      <c r="P73" s="2"/>
      <c r="Q73" s="2"/>
    </row>
    <row r="74" spans="1:17" x14ac:dyDescent="0.25">
      <c r="A74" s="50" t="s">
        <v>149</v>
      </c>
      <c r="B74" s="2"/>
      <c r="C74" s="30"/>
      <c r="D74" s="31"/>
      <c r="E74" s="36"/>
      <c r="F74" s="58">
        <f>الوارد!D74</f>
        <v>0</v>
      </c>
      <c r="G74" s="58">
        <f>Stander!D75</f>
        <v>0</v>
      </c>
      <c r="H74" s="58">
        <f t="shared" ref="H74:H140" si="5">G74*F74</f>
        <v>0</v>
      </c>
      <c r="I74" s="58">
        <f>المنصرف!C74</f>
        <v>10</v>
      </c>
      <c r="J74" s="58">
        <f>Stander!D75</f>
        <v>0</v>
      </c>
      <c r="K74" s="58">
        <f t="shared" ref="K74:K140" si="6">J74*I74</f>
        <v>0</v>
      </c>
      <c r="L74" s="2"/>
      <c r="M74" s="2"/>
      <c r="N74" s="2"/>
      <c r="O74" s="58">
        <f t="shared" si="4"/>
        <v>-10</v>
      </c>
      <c r="P74" s="2"/>
      <c r="Q74" s="2"/>
    </row>
    <row r="75" spans="1:17" x14ac:dyDescent="0.25">
      <c r="A75" s="50" t="s">
        <v>150</v>
      </c>
      <c r="B75" s="2"/>
      <c r="C75" s="30"/>
      <c r="D75" s="31"/>
      <c r="E75" s="36"/>
      <c r="F75" s="58">
        <f>الوارد!D75</f>
        <v>0</v>
      </c>
      <c r="G75" s="58">
        <f>Stander!D76</f>
        <v>0</v>
      </c>
      <c r="H75" s="58">
        <f t="shared" si="5"/>
        <v>0</v>
      </c>
      <c r="I75" s="58">
        <f>المنصرف!C75</f>
        <v>12</v>
      </c>
      <c r="J75" s="58">
        <f>Stander!D76</f>
        <v>0</v>
      </c>
      <c r="K75" s="58">
        <f t="shared" si="6"/>
        <v>0</v>
      </c>
      <c r="L75" s="2"/>
      <c r="M75" s="2"/>
      <c r="N75" s="2"/>
      <c r="O75" s="58">
        <f t="shared" ref="O75:O138" si="7">C75+F75-I75-L75</f>
        <v>-12</v>
      </c>
      <c r="P75" s="2"/>
      <c r="Q75" s="2"/>
    </row>
    <row r="76" spans="1:17" x14ac:dyDescent="0.25">
      <c r="A76" s="50" t="s">
        <v>12</v>
      </c>
      <c r="B76" s="2"/>
      <c r="C76" s="30"/>
      <c r="D76" s="31"/>
      <c r="E76" s="36"/>
      <c r="F76" s="58">
        <f>الوارد!D76</f>
        <v>0</v>
      </c>
      <c r="G76" s="58">
        <f>Stander!D77</f>
        <v>0</v>
      </c>
      <c r="H76" s="58">
        <f t="shared" si="5"/>
        <v>0</v>
      </c>
      <c r="I76" s="58">
        <f>المنصرف!C76</f>
        <v>0</v>
      </c>
      <c r="J76" s="58">
        <f>Stander!D77</f>
        <v>0</v>
      </c>
      <c r="K76" s="58">
        <f t="shared" si="6"/>
        <v>0</v>
      </c>
      <c r="L76" s="2"/>
      <c r="M76" s="2"/>
      <c r="N76" s="2"/>
      <c r="O76" s="58">
        <f t="shared" si="7"/>
        <v>0</v>
      </c>
      <c r="P76" s="2"/>
      <c r="Q76" s="2"/>
    </row>
    <row r="77" spans="1:17" x14ac:dyDescent="0.25">
      <c r="A77" s="50" t="s">
        <v>13</v>
      </c>
      <c r="B77" s="2"/>
      <c r="C77" s="30"/>
      <c r="D77" s="31"/>
      <c r="E77" s="36"/>
      <c r="F77" s="58">
        <f>الوارد!D77</f>
        <v>0</v>
      </c>
      <c r="G77" s="58">
        <f>Stander!D78</f>
        <v>0</v>
      </c>
      <c r="H77" s="58">
        <f t="shared" si="5"/>
        <v>0</v>
      </c>
      <c r="I77" s="58">
        <f>المنصرف!C77</f>
        <v>0</v>
      </c>
      <c r="J77" s="58">
        <f>Stander!D78</f>
        <v>0</v>
      </c>
      <c r="K77" s="58">
        <f t="shared" si="6"/>
        <v>0</v>
      </c>
      <c r="L77" s="2"/>
      <c r="M77" s="2"/>
      <c r="N77" s="2"/>
      <c r="O77" s="58">
        <f t="shared" si="7"/>
        <v>0</v>
      </c>
      <c r="P77" s="2"/>
      <c r="Q77" s="2"/>
    </row>
    <row r="78" spans="1:17" x14ac:dyDescent="0.25">
      <c r="A78" s="50" t="s">
        <v>14</v>
      </c>
      <c r="B78" s="2"/>
      <c r="C78" s="30"/>
      <c r="D78" s="31"/>
      <c r="E78" s="36"/>
      <c r="F78" s="58">
        <f>الوارد!D78</f>
        <v>0</v>
      </c>
      <c r="G78" s="58">
        <f>Stander!D79</f>
        <v>0</v>
      </c>
      <c r="H78" s="58">
        <f t="shared" si="5"/>
        <v>0</v>
      </c>
      <c r="I78" s="58">
        <f>المنصرف!C78</f>
        <v>0</v>
      </c>
      <c r="J78" s="58">
        <f>Stander!D79</f>
        <v>0</v>
      </c>
      <c r="K78" s="58">
        <f t="shared" si="6"/>
        <v>0</v>
      </c>
      <c r="L78" s="2"/>
      <c r="M78" s="2"/>
      <c r="N78" s="2"/>
      <c r="O78" s="58">
        <f t="shared" si="7"/>
        <v>0</v>
      </c>
      <c r="P78" s="2"/>
      <c r="Q78" s="2"/>
    </row>
    <row r="79" spans="1:17" x14ac:dyDescent="0.25">
      <c r="A79" s="50" t="s">
        <v>78</v>
      </c>
      <c r="B79" s="2"/>
      <c r="C79" s="30"/>
      <c r="D79" s="31"/>
      <c r="E79" s="36"/>
      <c r="F79" s="58">
        <f>الوارد!D79</f>
        <v>0</v>
      </c>
      <c r="G79" s="58">
        <f>Stander!D80</f>
        <v>0</v>
      </c>
      <c r="H79" s="58">
        <f t="shared" si="5"/>
        <v>0</v>
      </c>
      <c r="I79" s="58">
        <f>المنصرف!C79</f>
        <v>0</v>
      </c>
      <c r="J79" s="58">
        <f>Stander!D80</f>
        <v>0</v>
      </c>
      <c r="K79" s="58">
        <f t="shared" si="6"/>
        <v>0</v>
      </c>
      <c r="L79" s="2"/>
      <c r="M79" s="2"/>
      <c r="N79" s="2"/>
      <c r="O79" s="58">
        <f t="shared" si="7"/>
        <v>0</v>
      </c>
      <c r="P79" s="2"/>
      <c r="Q79" s="2"/>
    </row>
    <row r="80" spans="1:17" x14ac:dyDescent="0.25">
      <c r="A80" s="50" t="s">
        <v>79</v>
      </c>
      <c r="B80" s="2"/>
      <c r="C80" s="30"/>
      <c r="D80" s="31"/>
      <c r="E80" s="36"/>
      <c r="F80" s="58">
        <f>الوارد!D80</f>
        <v>0</v>
      </c>
      <c r="G80" s="58">
        <f>Stander!D81</f>
        <v>0</v>
      </c>
      <c r="H80" s="58">
        <f t="shared" si="5"/>
        <v>0</v>
      </c>
      <c r="I80" s="58">
        <f>المنصرف!C80</f>
        <v>0</v>
      </c>
      <c r="J80" s="58">
        <f>Stander!D81</f>
        <v>0</v>
      </c>
      <c r="K80" s="58">
        <f t="shared" si="6"/>
        <v>0</v>
      </c>
      <c r="L80" s="2"/>
      <c r="M80" s="2"/>
      <c r="N80" s="2"/>
      <c r="O80" s="58">
        <f t="shared" si="7"/>
        <v>0</v>
      </c>
      <c r="P80" s="2"/>
      <c r="Q80" s="2"/>
    </row>
    <row r="81" spans="1:17" x14ac:dyDescent="0.25">
      <c r="A81" s="50" t="s">
        <v>80</v>
      </c>
      <c r="B81" s="2"/>
      <c r="C81" s="30"/>
      <c r="D81" s="31"/>
      <c r="E81" s="36"/>
      <c r="F81" s="58">
        <f>الوارد!D81</f>
        <v>0</v>
      </c>
      <c r="G81" s="58">
        <f>Stander!D82</f>
        <v>0</v>
      </c>
      <c r="H81" s="58">
        <f t="shared" si="5"/>
        <v>0</v>
      </c>
      <c r="I81" s="58">
        <f>المنصرف!C81</f>
        <v>0</v>
      </c>
      <c r="J81" s="58">
        <f>Stander!D82</f>
        <v>0</v>
      </c>
      <c r="K81" s="58">
        <f t="shared" si="6"/>
        <v>0</v>
      </c>
      <c r="L81" s="2"/>
      <c r="M81" s="2"/>
      <c r="N81" s="2"/>
      <c r="O81" s="58">
        <f t="shared" si="7"/>
        <v>0</v>
      </c>
      <c r="P81" s="2"/>
      <c r="Q81" s="2"/>
    </row>
    <row r="82" spans="1:17" ht="17.399999999999999" x14ac:dyDescent="0.3">
      <c r="A82" s="76" t="s">
        <v>164</v>
      </c>
      <c r="B82" s="76"/>
      <c r="C82" s="30"/>
      <c r="D82" s="31"/>
      <c r="E82" s="36"/>
      <c r="F82" s="58">
        <f>الوارد!D82</f>
        <v>0</v>
      </c>
      <c r="G82" s="58">
        <f>Stander!D83</f>
        <v>0</v>
      </c>
      <c r="H82" s="58">
        <f t="shared" si="5"/>
        <v>0</v>
      </c>
      <c r="I82" s="58">
        <f>المنصرف!C82</f>
        <v>0</v>
      </c>
      <c r="J82" s="58">
        <f>Stander!D83</f>
        <v>0</v>
      </c>
      <c r="K82" s="58">
        <f t="shared" si="6"/>
        <v>0</v>
      </c>
      <c r="L82" s="2"/>
      <c r="M82" s="2"/>
      <c r="N82" s="2"/>
      <c r="O82" s="58">
        <f t="shared" si="7"/>
        <v>0</v>
      </c>
      <c r="P82" s="2"/>
      <c r="Q82" s="2"/>
    </row>
    <row r="83" spans="1:17" x14ac:dyDescent="0.25">
      <c r="A83" s="50" t="s">
        <v>65</v>
      </c>
      <c r="B83" s="2"/>
      <c r="C83" s="30"/>
      <c r="D83" s="31"/>
      <c r="E83" s="36"/>
      <c r="F83" s="58">
        <f>الوارد!D83</f>
        <v>0</v>
      </c>
      <c r="G83" s="58">
        <f>Stander!D84</f>
        <v>0</v>
      </c>
      <c r="H83" s="58">
        <f t="shared" si="5"/>
        <v>0</v>
      </c>
      <c r="I83" s="58">
        <f>المنصرف!C83</f>
        <v>48</v>
      </c>
      <c r="J83" s="58">
        <f>Stander!D84</f>
        <v>0</v>
      </c>
      <c r="K83" s="58">
        <f t="shared" si="6"/>
        <v>0</v>
      </c>
      <c r="L83" s="2"/>
      <c r="M83" s="2"/>
      <c r="N83" s="2"/>
      <c r="O83" s="58">
        <f t="shared" si="7"/>
        <v>-48</v>
      </c>
      <c r="P83" s="2"/>
      <c r="Q83" s="2"/>
    </row>
    <row r="84" spans="1:17" x14ac:dyDescent="0.25">
      <c r="A84" s="50" t="s">
        <v>66</v>
      </c>
      <c r="B84" s="2"/>
      <c r="C84" s="30"/>
      <c r="D84" s="31"/>
      <c r="E84" s="36"/>
      <c r="F84" s="58">
        <f>الوارد!D84</f>
        <v>0</v>
      </c>
      <c r="G84" s="58">
        <f>Stander!D85</f>
        <v>0</v>
      </c>
      <c r="H84" s="58">
        <f t="shared" si="5"/>
        <v>0</v>
      </c>
      <c r="I84" s="58">
        <f>المنصرف!C84</f>
        <v>27</v>
      </c>
      <c r="J84" s="58">
        <f>Stander!D85</f>
        <v>0</v>
      </c>
      <c r="K84" s="58">
        <f t="shared" si="6"/>
        <v>0</v>
      </c>
      <c r="L84" s="2"/>
      <c r="M84" s="2"/>
      <c r="N84" s="2"/>
      <c r="O84" s="58">
        <f t="shared" si="7"/>
        <v>-27</v>
      </c>
      <c r="P84" s="2"/>
      <c r="Q84" s="2"/>
    </row>
    <row r="85" spans="1:17" x14ac:dyDescent="0.25">
      <c r="A85" s="50" t="s">
        <v>117</v>
      </c>
      <c r="B85" s="2"/>
      <c r="C85" s="30"/>
      <c r="D85" s="31"/>
      <c r="E85" s="36"/>
      <c r="F85" s="58">
        <f>الوارد!D85</f>
        <v>0</v>
      </c>
      <c r="G85" s="58">
        <f>Stander!D86</f>
        <v>0</v>
      </c>
      <c r="H85" s="58">
        <f t="shared" si="5"/>
        <v>0</v>
      </c>
      <c r="I85" s="58">
        <f>المنصرف!C85</f>
        <v>0.1</v>
      </c>
      <c r="J85" s="58">
        <f>Stander!D86</f>
        <v>0</v>
      </c>
      <c r="K85" s="58">
        <f t="shared" si="6"/>
        <v>0</v>
      </c>
      <c r="L85" s="2"/>
      <c r="M85" s="2"/>
      <c r="N85" s="2"/>
      <c r="O85" s="58">
        <f t="shared" si="7"/>
        <v>-0.1</v>
      </c>
      <c r="P85" s="2"/>
      <c r="Q85" s="2"/>
    </row>
    <row r="86" spans="1:17" x14ac:dyDescent="0.25">
      <c r="A86" s="50" t="s">
        <v>94</v>
      </c>
      <c r="B86" s="2"/>
      <c r="C86" s="30"/>
      <c r="D86" s="31"/>
      <c r="E86" s="36"/>
      <c r="F86" s="58">
        <f>الوارد!D86</f>
        <v>0</v>
      </c>
      <c r="G86" s="58">
        <f>Stander!D87</f>
        <v>0</v>
      </c>
      <c r="H86" s="58">
        <f t="shared" si="5"/>
        <v>0</v>
      </c>
      <c r="I86" s="58">
        <f>المنصرف!C86</f>
        <v>0</v>
      </c>
      <c r="J86" s="58">
        <f>Stander!D87</f>
        <v>0</v>
      </c>
      <c r="K86" s="58">
        <f t="shared" si="6"/>
        <v>0</v>
      </c>
      <c r="L86" s="2"/>
      <c r="M86" s="2"/>
      <c r="N86" s="2"/>
      <c r="O86" s="58">
        <f t="shared" si="7"/>
        <v>0</v>
      </c>
      <c r="P86" s="2"/>
      <c r="Q86" s="2"/>
    </row>
    <row r="87" spans="1:17" x14ac:dyDescent="0.25">
      <c r="A87" s="50" t="s">
        <v>95</v>
      </c>
      <c r="B87" s="2"/>
      <c r="C87" s="30"/>
      <c r="D87" s="31"/>
      <c r="E87" s="36"/>
      <c r="F87" s="58">
        <f>الوارد!D87</f>
        <v>3</v>
      </c>
      <c r="G87" s="58">
        <f>Stander!D88</f>
        <v>0</v>
      </c>
      <c r="H87" s="58">
        <f t="shared" si="5"/>
        <v>0</v>
      </c>
      <c r="I87" s="58">
        <f>المنصرف!C87</f>
        <v>0</v>
      </c>
      <c r="J87" s="58">
        <f>Stander!D88</f>
        <v>0</v>
      </c>
      <c r="K87" s="58">
        <f t="shared" si="6"/>
        <v>0</v>
      </c>
      <c r="L87" s="2"/>
      <c r="M87" s="2"/>
      <c r="N87" s="2"/>
      <c r="O87" s="58">
        <f t="shared" si="7"/>
        <v>3</v>
      </c>
      <c r="P87" s="2"/>
      <c r="Q87" s="2"/>
    </row>
    <row r="88" spans="1:17" x14ac:dyDescent="0.25">
      <c r="A88" s="50" t="s">
        <v>15</v>
      </c>
      <c r="B88" s="2"/>
      <c r="C88" s="30"/>
      <c r="D88" s="31"/>
      <c r="E88" s="36"/>
      <c r="F88" s="58">
        <f>الوارد!D88</f>
        <v>0</v>
      </c>
      <c r="G88" s="58">
        <f>Stander!D89</f>
        <v>0</v>
      </c>
      <c r="H88" s="58">
        <f t="shared" si="5"/>
        <v>0</v>
      </c>
      <c r="I88" s="58">
        <f>المنصرف!C88</f>
        <v>0.2</v>
      </c>
      <c r="J88" s="58">
        <f>Stander!D89</f>
        <v>0</v>
      </c>
      <c r="K88" s="58">
        <f t="shared" si="6"/>
        <v>0</v>
      </c>
      <c r="L88" s="2"/>
      <c r="M88" s="2"/>
      <c r="N88" s="2"/>
      <c r="O88" s="58">
        <f t="shared" si="7"/>
        <v>-0.2</v>
      </c>
      <c r="P88" s="2"/>
      <c r="Q88" s="2"/>
    </row>
    <row r="89" spans="1:17" x14ac:dyDescent="0.25">
      <c r="A89" s="50" t="s">
        <v>100</v>
      </c>
      <c r="B89" s="2"/>
      <c r="C89" s="30"/>
      <c r="D89" s="31"/>
      <c r="E89" s="36"/>
      <c r="F89" s="58">
        <f>الوارد!D89</f>
        <v>0</v>
      </c>
      <c r="G89" s="58">
        <f>Stander!D90</f>
        <v>0</v>
      </c>
      <c r="H89" s="58">
        <f t="shared" si="5"/>
        <v>0</v>
      </c>
      <c r="I89" s="58">
        <f>المنصرف!C89</f>
        <v>3</v>
      </c>
      <c r="J89" s="58">
        <f>Stander!D90</f>
        <v>0</v>
      </c>
      <c r="K89" s="58">
        <f t="shared" si="6"/>
        <v>0</v>
      </c>
      <c r="L89" s="2"/>
      <c r="M89" s="2"/>
      <c r="N89" s="2"/>
      <c r="O89" s="58">
        <f t="shared" si="7"/>
        <v>-3</v>
      </c>
      <c r="P89" s="2"/>
      <c r="Q89" s="2"/>
    </row>
    <row r="90" spans="1:17" x14ac:dyDescent="0.25">
      <c r="A90" s="50" t="s">
        <v>71</v>
      </c>
      <c r="B90" s="2"/>
      <c r="C90" s="30"/>
      <c r="D90" s="31"/>
      <c r="E90" s="36"/>
      <c r="F90" s="58">
        <f>الوارد!D90</f>
        <v>0</v>
      </c>
      <c r="G90" s="58">
        <f>Stander!D91</f>
        <v>0</v>
      </c>
      <c r="H90" s="58">
        <f t="shared" si="5"/>
        <v>0</v>
      </c>
      <c r="I90" s="58">
        <f>المنصرف!C90</f>
        <v>0</v>
      </c>
      <c r="J90" s="58">
        <f>Stander!D91</f>
        <v>0</v>
      </c>
      <c r="K90" s="58">
        <f t="shared" si="6"/>
        <v>0</v>
      </c>
      <c r="L90" s="2"/>
      <c r="M90" s="2"/>
      <c r="N90" s="2"/>
      <c r="O90" s="58">
        <f t="shared" si="7"/>
        <v>0</v>
      </c>
      <c r="P90" s="2"/>
      <c r="Q90" s="2"/>
    </row>
    <row r="91" spans="1:17" x14ac:dyDescent="0.25">
      <c r="A91" s="50" t="s">
        <v>72</v>
      </c>
      <c r="B91" s="2"/>
      <c r="C91" s="30"/>
      <c r="D91" s="31"/>
      <c r="E91" s="36"/>
      <c r="F91" s="58">
        <f>الوارد!D91</f>
        <v>3</v>
      </c>
      <c r="G91" s="58">
        <f>Stander!D92</f>
        <v>0</v>
      </c>
      <c r="H91" s="58">
        <f t="shared" si="5"/>
        <v>0</v>
      </c>
      <c r="I91" s="58">
        <f>المنصرف!C91</f>
        <v>0.5</v>
      </c>
      <c r="J91" s="58">
        <f>Stander!D92</f>
        <v>0</v>
      </c>
      <c r="K91" s="58">
        <f t="shared" si="6"/>
        <v>0</v>
      </c>
      <c r="L91" s="2"/>
      <c r="M91" s="2"/>
      <c r="N91" s="2"/>
      <c r="O91" s="58">
        <f t="shared" si="7"/>
        <v>2.5</v>
      </c>
      <c r="P91" s="2"/>
      <c r="Q91" s="2"/>
    </row>
    <row r="92" spans="1:17" x14ac:dyDescent="0.25">
      <c r="A92" s="50" t="s">
        <v>84</v>
      </c>
      <c r="B92" s="2"/>
      <c r="C92" s="30"/>
      <c r="D92" s="31"/>
      <c r="E92" s="36"/>
      <c r="F92" s="58">
        <f>الوارد!D92</f>
        <v>2</v>
      </c>
      <c r="G92" s="58">
        <f>Stander!D93</f>
        <v>0</v>
      </c>
      <c r="H92" s="58">
        <f t="shared" si="5"/>
        <v>0</v>
      </c>
      <c r="I92" s="58">
        <f>المنصرف!C92</f>
        <v>0</v>
      </c>
      <c r="J92" s="58">
        <f>Stander!D93</f>
        <v>0</v>
      </c>
      <c r="K92" s="58">
        <f t="shared" si="6"/>
        <v>0</v>
      </c>
      <c r="L92" s="2"/>
      <c r="M92" s="2"/>
      <c r="N92" s="2"/>
      <c r="O92" s="58">
        <f t="shared" si="7"/>
        <v>2</v>
      </c>
      <c r="P92" s="2"/>
      <c r="Q92" s="2"/>
    </row>
    <row r="93" spans="1:17" x14ac:dyDescent="0.25">
      <c r="A93" s="50" t="s">
        <v>101</v>
      </c>
      <c r="B93" s="2"/>
      <c r="C93" s="30"/>
      <c r="D93" s="31"/>
      <c r="E93" s="36"/>
      <c r="F93" s="58">
        <f>الوارد!D93</f>
        <v>1</v>
      </c>
      <c r="G93" s="58">
        <f>Stander!D94</f>
        <v>0</v>
      </c>
      <c r="H93" s="58">
        <f t="shared" si="5"/>
        <v>0</v>
      </c>
      <c r="I93" s="58">
        <f>المنصرف!C93</f>
        <v>0.25</v>
      </c>
      <c r="J93" s="58">
        <f>Stander!D94</f>
        <v>0</v>
      </c>
      <c r="K93" s="58">
        <f t="shared" si="6"/>
        <v>0</v>
      </c>
      <c r="L93" s="2"/>
      <c r="M93" s="2"/>
      <c r="N93" s="2"/>
      <c r="O93" s="58">
        <f t="shared" si="7"/>
        <v>0.75</v>
      </c>
      <c r="P93" s="2"/>
      <c r="Q93" s="2"/>
    </row>
    <row r="94" spans="1:17" x14ac:dyDescent="0.25">
      <c r="A94" s="50" t="s">
        <v>113</v>
      </c>
      <c r="B94" s="4"/>
      <c r="C94" s="30"/>
      <c r="D94" s="31"/>
      <c r="E94" s="36"/>
      <c r="F94" s="58">
        <f>الوارد!D94</f>
        <v>0</v>
      </c>
      <c r="G94" s="58">
        <f>Stander!D95</f>
        <v>0</v>
      </c>
      <c r="H94" s="58">
        <f t="shared" si="5"/>
        <v>0</v>
      </c>
      <c r="I94" s="58">
        <f>المنصرف!C94</f>
        <v>0</v>
      </c>
      <c r="J94" s="58">
        <f>Stander!D95</f>
        <v>0</v>
      </c>
      <c r="K94" s="58">
        <f t="shared" si="6"/>
        <v>0</v>
      </c>
      <c r="L94" s="2"/>
      <c r="M94" s="2"/>
      <c r="N94" s="2"/>
      <c r="O94" s="58">
        <f t="shared" si="7"/>
        <v>0</v>
      </c>
      <c r="P94" s="2"/>
      <c r="Q94" s="2"/>
    </row>
    <row r="95" spans="1:17" x14ac:dyDescent="0.25">
      <c r="A95" s="50" t="s">
        <v>174</v>
      </c>
      <c r="B95" s="4"/>
      <c r="C95" s="30"/>
      <c r="D95" s="31"/>
      <c r="E95" s="36"/>
      <c r="F95" s="58">
        <f>الوارد!D95</f>
        <v>0.5</v>
      </c>
      <c r="G95" s="58">
        <f>Stander!D96</f>
        <v>0</v>
      </c>
      <c r="H95" s="58">
        <f t="shared" si="5"/>
        <v>0</v>
      </c>
      <c r="I95" s="58">
        <f>المنصرف!C95</f>
        <v>0</v>
      </c>
      <c r="J95" s="58">
        <f>Stander!D96</f>
        <v>0</v>
      </c>
      <c r="K95" s="58">
        <f t="shared" si="6"/>
        <v>0</v>
      </c>
      <c r="L95" s="2"/>
      <c r="M95" s="2"/>
      <c r="N95" s="2"/>
      <c r="O95" s="58">
        <f t="shared" si="7"/>
        <v>0.5</v>
      </c>
      <c r="P95" s="2"/>
      <c r="Q95" s="2"/>
    </row>
    <row r="96" spans="1:17" x14ac:dyDescent="0.25">
      <c r="A96" s="50" t="s">
        <v>173</v>
      </c>
      <c r="B96" s="4"/>
      <c r="C96" s="30"/>
      <c r="D96" s="31"/>
      <c r="E96" s="36"/>
      <c r="F96" s="58">
        <f>الوارد!D96</f>
        <v>1</v>
      </c>
      <c r="G96" s="58">
        <f>Stander!D97</f>
        <v>0</v>
      </c>
      <c r="H96" s="58">
        <f t="shared" si="5"/>
        <v>0</v>
      </c>
      <c r="I96" s="58">
        <f>المنصرف!C96</f>
        <v>0</v>
      </c>
      <c r="J96" s="58">
        <f>Stander!D97</f>
        <v>0</v>
      </c>
      <c r="K96" s="58">
        <f t="shared" si="6"/>
        <v>0</v>
      </c>
      <c r="L96" s="2"/>
      <c r="M96" s="2"/>
      <c r="N96" s="2"/>
      <c r="O96" s="58">
        <f t="shared" si="7"/>
        <v>1</v>
      </c>
      <c r="P96" s="2"/>
      <c r="Q96" s="2"/>
    </row>
    <row r="97" spans="1:17" x14ac:dyDescent="0.25">
      <c r="A97" s="50" t="s">
        <v>175</v>
      </c>
      <c r="B97" s="4"/>
      <c r="C97" s="30"/>
      <c r="D97" s="31"/>
      <c r="E97" s="36"/>
      <c r="F97" s="58">
        <f>الوارد!D97</f>
        <v>0.5</v>
      </c>
      <c r="G97" s="58">
        <f>Stander!D98</f>
        <v>0</v>
      </c>
      <c r="H97" s="58">
        <f t="shared" si="5"/>
        <v>0</v>
      </c>
      <c r="I97" s="58">
        <f>المنصرف!C97</f>
        <v>0</v>
      </c>
      <c r="J97" s="58">
        <f>Stander!D98</f>
        <v>0</v>
      </c>
      <c r="K97" s="58">
        <f t="shared" si="6"/>
        <v>0</v>
      </c>
      <c r="L97" s="2"/>
      <c r="M97" s="2"/>
      <c r="N97" s="2"/>
      <c r="O97" s="58">
        <f t="shared" si="7"/>
        <v>0.5</v>
      </c>
      <c r="P97" s="2"/>
      <c r="Q97" s="2"/>
    </row>
    <row r="98" spans="1:17" x14ac:dyDescent="0.25">
      <c r="A98" s="50" t="s">
        <v>138</v>
      </c>
      <c r="B98" s="30"/>
      <c r="C98" s="30"/>
      <c r="D98" s="31"/>
      <c r="E98" s="36"/>
      <c r="F98" s="58">
        <f>الوارد!D98</f>
        <v>0</v>
      </c>
      <c r="G98" s="58">
        <f>Stander!D99</f>
        <v>0</v>
      </c>
      <c r="H98" s="58">
        <f t="shared" si="5"/>
        <v>0</v>
      </c>
      <c r="I98" s="58">
        <f>المنصرف!C98</f>
        <v>0</v>
      </c>
      <c r="J98" s="58">
        <f>Stander!D99</f>
        <v>0</v>
      </c>
      <c r="K98" s="58">
        <f t="shared" si="6"/>
        <v>0</v>
      </c>
      <c r="L98" s="2"/>
      <c r="M98" s="2"/>
      <c r="N98" s="2"/>
      <c r="O98" s="58">
        <f t="shared" si="7"/>
        <v>0</v>
      </c>
      <c r="P98" s="2"/>
      <c r="Q98" s="2"/>
    </row>
    <row r="99" spans="1:17" x14ac:dyDescent="0.25">
      <c r="A99" s="50" t="s">
        <v>139</v>
      </c>
      <c r="B99" s="30"/>
      <c r="C99" s="30"/>
      <c r="D99" s="31"/>
      <c r="E99" s="36"/>
      <c r="F99" s="58">
        <f>الوارد!D99</f>
        <v>0</v>
      </c>
      <c r="G99" s="58">
        <f>Stander!D100</f>
        <v>0</v>
      </c>
      <c r="H99" s="58">
        <f t="shared" si="5"/>
        <v>0</v>
      </c>
      <c r="I99" s="58">
        <f>المنصرف!C99</f>
        <v>0</v>
      </c>
      <c r="J99" s="58">
        <f>Stander!D100</f>
        <v>0</v>
      </c>
      <c r="K99" s="58">
        <f t="shared" si="6"/>
        <v>0</v>
      </c>
      <c r="L99" s="2"/>
      <c r="M99" s="2"/>
      <c r="N99" s="2"/>
      <c r="O99" s="58">
        <f t="shared" si="7"/>
        <v>0</v>
      </c>
      <c r="P99" s="2"/>
      <c r="Q99" s="2"/>
    </row>
    <row r="100" spans="1:17" ht="17.399999999999999" x14ac:dyDescent="0.3">
      <c r="A100" s="76" t="s">
        <v>165</v>
      </c>
      <c r="B100" s="76"/>
      <c r="C100" s="30"/>
      <c r="D100" s="31"/>
      <c r="E100" s="36"/>
      <c r="F100" s="58">
        <f>الوارد!D100</f>
        <v>0</v>
      </c>
      <c r="G100" s="58">
        <f>Stander!D101</f>
        <v>0</v>
      </c>
      <c r="H100" s="58">
        <f t="shared" si="5"/>
        <v>0</v>
      </c>
      <c r="I100" s="58">
        <f>المنصرف!C100</f>
        <v>0</v>
      </c>
      <c r="J100" s="58">
        <f>Stander!D101</f>
        <v>0</v>
      </c>
      <c r="K100" s="58">
        <f t="shared" si="6"/>
        <v>0</v>
      </c>
      <c r="L100" s="2"/>
      <c r="M100" s="2"/>
      <c r="N100" s="2"/>
      <c r="O100" s="58">
        <f t="shared" si="7"/>
        <v>0</v>
      </c>
      <c r="P100" s="2"/>
      <c r="Q100" s="2"/>
    </row>
    <row r="101" spans="1:17" x14ac:dyDescent="0.25">
      <c r="A101" s="50" t="s">
        <v>38</v>
      </c>
      <c r="B101" s="2"/>
      <c r="C101" s="30"/>
      <c r="D101" s="31"/>
      <c r="E101" s="36"/>
      <c r="F101" s="58">
        <f>الوارد!D101</f>
        <v>0</v>
      </c>
      <c r="G101" s="58">
        <f>Stander!D102</f>
        <v>0</v>
      </c>
      <c r="H101" s="58">
        <f t="shared" si="5"/>
        <v>0</v>
      </c>
      <c r="I101" s="58">
        <f>المنصرف!C101</f>
        <v>8</v>
      </c>
      <c r="J101" s="58">
        <f>Stander!D102</f>
        <v>0</v>
      </c>
      <c r="K101" s="58">
        <f t="shared" si="6"/>
        <v>0</v>
      </c>
      <c r="L101" s="2"/>
      <c r="M101" s="2"/>
      <c r="N101" s="2"/>
      <c r="O101" s="58">
        <f t="shared" si="7"/>
        <v>-8</v>
      </c>
      <c r="P101" s="2"/>
      <c r="Q101" s="2"/>
    </row>
    <row r="102" spans="1:17" x14ac:dyDescent="0.25">
      <c r="A102" s="50" t="s">
        <v>39</v>
      </c>
      <c r="B102" s="2"/>
      <c r="C102" s="30"/>
      <c r="D102" s="31"/>
      <c r="E102" s="36"/>
      <c r="F102" s="58">
        <f>الوارد!D102</f>
        <v>0</v>
      </c>
      <c r="G102" s="58">
        <f>Stander!D103</f>
        <v>0</v>
      </c>
      <c r="H102" s="58">
        <f t="shared" si="5"/>
        <v>0</v>
      </c>
      <c r="I102" s="58">
        <f>المنصرف!C102</f>
        <v>0</v>
      </c>
      <c r="J102" s="58">
        <f>Stander!D103</f>
        <v>0</v>
      </c>
      <c r="K102" s="58">
        <f t="shared" si="6"/>
        <v>0</v>
      </c>
      <c r="L102" s="2"/>
      <c r="M102" s="2"/>
      <c r="N102" s="2"/>
      <c r="O102" s="58">
        <f t="shared" si="7"/>
        <v>0</v>
      </c>
      <c r="P102" s="2"/>
      <c r="Q102" s="2"/>
    </row>
    <row r="103" spans="1:17" x14ac:dyDescent="0.25">
      <c r="A103" s="50" t="s">
        <v>40</v>
      </c>
      <c r="B103" s="2"/>
      <c r="C103" s="30"/>
      <c r="D103" s="31"/>
      <c r="E103" s="36"/>
      <c r="F103" s="58">
        <f>الوارد!D103</f>
        <v>0</v>
      </c>
      <c r="G103" s="58">
        <f>Stander!D104</f>
        <v>0</v>
      </c>
      <c r="H103" s="58">
        <f t="shared" si="5"/>
        <v>0</v>
      </c>
      <c r="I103" s="58">
        <f>المنصرف!C103</f>
        <v>4</v>
      </c>
      <c r="J103" s="58">
        <f>Stander!D104</f>
        <v>0</v>
      </c>
      <c r="K103" s="58">
        <f t="shared" si="6"/>
        <v>0</v>
      </c>
      <c r="L103" s="2"/>
      <c r="M103" s="2"/>
      <c r="N103" s="2"/>
      <c r="O103" s="58">
        <f t="shared" si="7"/>
        <v>-4</v>
      </c>
      <c r="P103" s="2"/>
      <c r="Q103" s="2"/>
    </row>
    <row r="104" spans="1:17" x14ac:dyDescent="0.25">
      <c r="A104" s="50" t="s">
        <v>41</v>
      </c>
      <c r="B104" s="2"/>
      <c r="C104" s="30"/>
      <c r="D104" s="31"/>
      <c r="E104" s="36"/>
      <c r="F104" s="58">
        <f>الوارد!D104</f>
        <v>0</v>
      </c>
      <c r="G104" s="58">
        <f>Stander!D105</f>
        <v>0</v>
      </c>
      <c r="H104" s="58">
        <f t="shared" si="5"/>
        <v>0</v>
      </c>
      <c r="I104" s="58">
        <f>المنصرف!C104</f>
        <v>0</v>
      </c>
      <c r="J104" s="58">
        <f>Stander!D105</f>
        <v>0</v>
      </c>
      <c r="K104" s="58">
        <f t="shared" si="6"/>
        <v>0</v>
      </c>
      <c r="L104" s="2"/>
      <c r="M104" s="2"/>
      <c r="N104" s="2"/>
      <c r="O104" s="58">
        <f t="shared" si="7"/>
        <v>0</v>
      </c>
      <c r="P104" s="2"/>
      <c r="Q104" s="2"/>
    </row>
    <row r="105" spans="1:17" x14ac:dyDescent="0.25">
      <c r="A105" s="50" t="s">
        <v>42</v>
      </c>
      <c r="B105" s="2"/>
      <c r="C105" s="30"/>
      <c r="D105" s="31"/>
      <c r="E105" s="36"/>
      <c r="F105" s="58">
        <f>الوارد!D105</f>
        <v>0</v>
      </c>
      <c r="G105" s="58">
        <f>Stander!D106</f>
        <v>0</v>
      </c>
      <c r="H105" s="58">
        <f t="shared" si="5"/>
        <v>0</v>
      </c>
      <c r="I105" s="58">
        <f>المنصرف!C105</f>
        <v>0</v>
      </c>
      <c r="J105" s="58">
        <f>Stander!D106</f>
        <v>0</v>
      </c>
      <c r="K105" s="58">
        <f t="shared" si="6"/>
        <v>0</v>
      </c>
      <c r="L105" s="2"/>
      <c r="M105" s="2"/>
      <c r="N105" s="2"/>
      <c r="O105" s="58">
        <f t="shared" si="7"/>
        <v>0</v>
      </c>
      <c r="P105" s="2"/>
      <c r="Q105" s="2"/>
    </row>
    <row r="106" spans="1:17" x14ac:dyDescent="0.25">
      <c r="A106" s="50" t="s">
        <v>181</v>
      </c>
      <c r="B106" s="2"/>
      <c r="C106" s="30"/>
      <c r="D106" s="31"/>
      <c r="E106" s="36"/>
      <c r="F106" s="58">
        <f>الوارد!D106</f>
        <v>0</v>
      </c>
      <c r="G106" s="58">
        <f>Stander!D107</f>
        <v>0</v>
      </c>
      <c r="H106" s="58">
        <f t="shared" si="5"/>
        <v>0</v>
      </c>
      <c r="I106" s="58">
        <f>المنصرف!C106</f>
        <v>1</v>
      </c>
      <c r="J106" s="58">
        <f>Stander!D107</f>
        <v>0</v>
      </c>
      <c r="K106" s="58">
        <f t="shared" si="6"/>
        <v>0</v>
      </c>
      <c r="L106" s="2"/>
      <c r="M106" s="2"/>
      <c r="N106" s="2"/>
      <c r="O106" s="58">
        <f t="shared" si="7"/>
        <v>-1</v>
      </c>
      <c r="P106" s="2"/>
      <c r="Q106" s="2"/>
    </row>
    <row r="107" spans="1:17" x14ac:dyDescent="0.25">
      <c r="A107" s="50" t="s">
        <v>45</v>
      </c>
      <c r="B107" s="2"/>
      <c r="C107" s="30"/>
      <c r="D107" s="31"/>
      <c r="E107" s="36"/>
      <c r="F107" s="58">
        <f>الوارد!D107</f>
        <v>0</v>
      </c>
      <c r="G107" s="58">
        <f>Stander!D108</f>
        <v>0</v>
      </c>
      <c r="H107" s="58">
        <f t="shared" si="5"/>
        <v>0</v>
      </c>
      <c r="I107" s="58">
        <f>المنصرف!C107</f>
        <v>11.5</v>
      </c>
      <c r="J107" s="58">
        <f>Stander!D108</f>
        <v>0</v>
      </c>
      <c r="K107" s="58">
        <f t="shared" si="6"/>
        <v>0</v>
      </c>
      <c r="L107" s="2"/>
      <c r="M107" s="2"/>
      <c r="N107" s="2"/>
      <c r="O107" s="58">
        <f t="shared" si="7"/>
        <v>-11.5</v>
      </c>
      <c r="P107" s="2"/>
      <c r="Q107" s="2"/>
    </row>
    <row r="108" spans="1:17" x14ac:dyDescent="0.25">
      <c r="A108" s="50" t="s">
        <v>63</v>
      </c>
      <c r="B108" s="2"/>
      <c r="C108" s="30"/>
      <c r="D108" s="31"/>
      <c r="E108" s="36"/>
      <c r="F108" s="58">
        <f>الوارد!D108</f>
        <v>0</v>
      </c>
      <c r="G108" s="58">
        <f>Stander!D109</f>
        <v>0</v>
      </c>
      <c r="H108" s="58">
        <f t="shared" si="5"/>
        <v>0</v>
      </c>
      <c r="I108" s="58">
        <f>المنصرف!C108</f>
        <v>3</v>
      </c>
      <c r="J108" s="58">
        <f>Stander!D109</f>
        <v>0</v>
      </c>
      <c r="K108" s="58">
        <f t="shared" si="6"/>
        <v>0</v>
      </c>
      <c r="L108" s="2"/>
      <c r="M108" s="2"/>
      <c r="N108" s="2"/>
      <c r="O108" s="58">
        <f t="shared" si="7"/>
        <v>-3</v>
      </c>
      <c r="P108" s="2"/>
      <c r="Q108" s="2"/>
    </row>
    <row r="109" spans="1:17" x14ac:dyDescent="0.25">
      <c r="A109" s="50" t="s">
        <v>46</v>
      </c>
      <c r="B109" s="2"/>
      <c r="C109" s="30"/>
      <c r="D109" s="31"/>
      <c r="E109" s="36"/>
      <c r="F109" s="58">
        <f>الوارد!D109</f>
        <v>0</v>
      </c>
      <c r="G109" s="58">
        <f>Stander!D110</f>
        <v>0</v>
      </c>
      <c r="H109" s="58">
        <f t="shared" si="5"/>
        <v>0</v>
      </c>
      <c r="I109" s="58">
        <f>المنصرف!C109</f>
        <v>0</v>
      </c>
      <c r="J109" s="58">
        <f>Stander!D110</f>
        <v>0</v>
      </c>
      <c r="K109" s="58">
        <f t="shared" si="6"/>
        <v>0</v>
      </c>
      <c r="L109" s="2"/>
      <c r="M109" s="2"/>
      <c r="N109" s="2"/>
      <c r="O109" s="58">
        <f t="shared" si="7"/>
        <v>0</v>
      </c>
      <c r="P109" s="2"/>
      <c r="Q109" s="2"/>
    </row>
    <row r="110" spans="1:17" x14ac:dyDescent="0.25">
      <c r="A110" s="50" t="s">
        <v>97</v>
      </c>
      <c r="B110" s="2"/>
      <c r="C110" s="30"/>
      <c r="D110" s="31"/>
      <c r="E110" s="36"/>
      <c r="F110" s="58">
        <f>الوارد!D110</f>
        <v>0</v>
      </c>
      <c r="G110" s="58">
        <f>Stander!D111</f>
        <v>0</v>
      </c>
      <c r="H110" s="58">
        <f t="shared" si="5"/>
        <v>0</v>
      </c>
      <c r="I110" s="58">
        <f>المنصرف!C110</f>
        <v>0</v>
      </c>
      <c r="J110" s="58">
        <f>Stander!D111</f>
        <v>0</v>
      </c>
      <c r="K110" s="58">
        <f t="shared" si="6"/>
        <v>0</v>
      </c>
      <c r="L110" s="2"/>
      <c r="M110" s="2"/>
      <c r="N110" s="2"/>
      <c r="O110" s="58">
        <f t="shared" si="7"/>
        <v>0</v>
      </c>
      <c r="P110" s="2"/>
      <c r="Q110" s="2"/>
    </row>
    <row r="111" spans="1:17" x14ac:dyDescent="0.25">
      <c r="A111" s="50" t="s">
        <v>96</v>
      </c>
      <c r="B111" s="2"/>
      <c r="C111" s="30"/>
      <c r="D111" s="31"/>
      <c r="E111" s="36"/>
      <c r="F111" s="58">
        <f>الوارد!D111</f>
        <v>0</v>
      </c>
      <c r="G111" s="58">
        <f>Stander!D112</f>
        <v>0</v>
      </c>
      <c r="H111" s="58">
        <f t="shared" si="5"/>
        <v>0</v>
      </c>
      <c r="I111" s="58">
        <f>المنصرف!C111</f>
        <v>0</v>
      </c>
      <c r="J111" s="58">
        <f>Stander!D112</f>
        <v>0</v>
      </c>
      <c r="K111" s="58">
        <f t="shared" si="6"/>
        <v>0</v>
      </c>
      <c r="L111" s="2"/>
      <c r="M111" s="2"/>
      <c r="N111" s="2"/>
      <c r="O111" s="58">
        <f t="shared" si="7"/>
        <v>0</v>
      </c>
      <c r="P111" s="2"/>
      <c r="Q111" s="2"/>
    </row>
    <row r="112" spans="1:17" x14ac:dyDescent="0.25">
      <c r="A112" s="50" t="s">
        <v>109</v>
      </c>
      <c r="B112" s="2"/>
      <c r="C112" s="30"/>
      <c r="D112" s="31"/>
      <c r="E112" s="36"/>
      <c r="F112" s="58">
        <f>الوارد!D112</f>
        <v>0</v>
      </c>
      <c r="G112" s="58">
        <f>Stander!D113</f>
        <v>0</v>
      </c>
      <c r="H112" s="58">
        <f t="shared" si="5"/>
        <v>0</v>
      </c>
      <c r="I112" s="58">
        <f>المنصرف!C112</f>
        <v>10</v>
      </c>
      <c r="J112" s="58">
        <f>Stander!D113</f>
        <v>0</v>
      </c>
      <c r="K112" s="58">
        <f t="shared" si="6"/>
        <v>0</v>
      </c>
      <c r="L112" s="2"/>
      <c r="M112" s="2"/>
      <c r="N112" s="2"/>
      <c r="O112" s="58">
        <f t="shared" si="7"/>
        <v>-10</v>
      </c>
      <c r="P112" s="2"/>
      <c r="Q112" s="2"/>
    </row>
    <row r="113" spans="1:17" x14ac:dyDescent="0.25">
      <c r="A113" s="50" t="s">
        <v>86</v>
      </c>
      <c r="B113" s="2"/>
      <c r="C113" s="30"/>
      <c r="D113" s="31"/>
      <c r="E113" s="36"/>
      <c r="F113" s="58">
        <f>الوارد!D113</f>
        <v>0</v>
      </c>
      <c r="G113" s="58">
        <f>Stander!D114</f>
        <v>0</v>
      </c>
      <c r="H113" s="58">
        <f t="shared" si="5"/>
        <v>0</v>
      </c>
      <c r="I113" s="58">
        <f>المنصرف!C113</f>
        <v>0</v>
      </c>
      <c r="J113" s="58">
        <f>Stander!D114</f>
        <v>0</v>
      </c>
      <c r="K113" s="58">
        <f t="shared" si="6"/>
        <v>0</v>
      </c>
      <c r="L113" s="2"/>
      <c r="M113" s="2"/>
      <c r="N113" s="2"/>
      <c r="O113" s="58">
        <f t="shared" si="7"/>
        <v>0</v>
      </c>
      <c r="P113" s="2"/>
      <c r="Q113" s="2"/>
    </row>
    <row r="114" spans="1:17" x14ac:dyDescent="0.25">
      <c r="A114" s="50" t="s">
        <v>183</v>
      </c>
      <c r="B114" s="2"/>
      <c r="C114" s="30"/>
      <c r="D114" s="31"/>
      <c r="E114" s="36"/>
      <c r="F114" s="58">
        <f>الوارد!D114</f>
        <v>0</v>
      </c>
      <c r="G114" s="58">
        <f>Stander!D115</f>
        <v>0</v>
      </c>
      <c r="H114" s="58">
        <f t="shared" si="5"/>
        <v>0</v>
      </c>
      <c r="I114" s="58">
        <f>المنصرف!C114</f>
        <v>1</v>
      </c>
      <c r="J114" s="58">
        <f>Stander!D115</f>
        <v>0</v>
      </c>
      <c r="K114" s="58">
        <f t="shared" si="6"/>
        <v>0</v>
      </c>
      <c r="L114" s="2"/>
      <c r="M114" s="2"/>
      <c r="N114" s="2"/>
      <c r="O114" s="58">
        <f t="shared" si="7"/>
        <v>-1</v>
      </c>
      <c r="P114" s="2"/>
      <c r="Q114" s="2"/>
    </row>
    <row r="115" spans="1:17" x14ac:dyDescent="0.25">
      <c r="A115" s="50" t="s">
        <v>111</v>
      </c>
      <c r="B115" s="2"/>
      <c r="C115" s="30"/>
      <c r="D115" s="31"/>
      <c r="E115" s="36"/>
      <c r="F115" s="58">
        <f>الوارد!D115</f>
        <v>0</v>
      </c>
      <c r="G115" s="58">
        <f>Stander!D116</f>
        <v>0</v>
      </c>
      <c r="H115" s="58">
        <f t="shared" si="5"/>
        <v>0</v>
      </c>
      <c r="I115" s="58">
        <f>المنصرف!C115</f>
        <v>0</v>
      </c>
      <c r="J115" s="58">
        <f>Stander!D116</f>
        <v>0</v>
      </c>
      <c r="K115" s="58">
        <f t="shared" si="6"/>
        <v>0</v>
      </c>
      <c r="L115" s="2"/>
      <c r="M115" s="2"/>
      <c r="N115" s="2"/>
      <c r="O115" s="58">
        <f t="shared" si="7"/>
        <v>0</v>
      </c>
      <c r="P115" s="2"/>
      <c r="Q115" s="2"/>
    </row>
    <row r="116" spans="1:17" x14ac:dyDescent="0.25">
      <c r="A116" s="51" t="s">
        <v>112</v>
      </c>
      <c r="B116" s="4"/>
      <c r="C116" s="30"/>
      <c r="D116" s="31"/>
      <c r="E116" s="36"/>
      <c r="F116" s="58">
        <f>الوارد!D116</f>
        <v>0</v>
      </c>
      <c r="G116" s="58">
        <f>Stander!D117</f>
        <v>0</v>
      </c>
      <c r="H116" s="58">
        <f t="shared" si="5"/>
        <v>0</v>
      </c>
      <c r="I116" s="58">
        <f>المنصرف!C116</f>
        <v>0</v>
      </c>
      <c r="J116" s="58">
        <f>Stander!D117</f>
        <v>0</v>
      </c>
      <c r="K116" s="58">
        <f t="shared" si="6"/>
        <v>0</v>
      </c>
      <c r="L116" s="2"/>
      <c r="M116" s="2"/>
      <c r="N116" s="2"/>
      <c r="O116" s="58">
        <f t="shared" si="7"/>
        <v>0</v>
      </c>
      <c r="P116" s="2"/>
      <c r="Q116" s="2"/>
    </row>
    <row r="117" spans="1:17" x14ac:dyDescent="0.25">
      <c r="A117" s="52" t="s">
        <v>114</v>
      </c>
      <c r="B117" s="2"/>
      <c r="C117" s="30"/>
      <c r="D117" s="31"/>
      <c r="E117" s="36"/>
      <c r="F117" s="58">
        <f>الوارد!D117</f>
        <v>0</v>
      </c>
      <c r="G117" s="58">
        <f>Stander!D118</f>
        <v>0</v>
      </c>
      <c r="H117" s="58">
        <f t="shared" si="5"/>
        <v>0</v>
      </c>
      <c r="I117" s="58">
        <f>المنصرف!C117</f>
        <v>0</v>
      </c>
      <c r="J117" s="58">
        <f>Stander!D118</f>
        <v>0</v>
      </c>
      <c r="K117" s="58">
        <f t="shared" si="6"/>
        <v>0</v>
      </c>
      <c r="L117" s="2"/>
      <c r="M117" s="2"/>
      <c r="N117" s="2"/>
      <c r="O117" s="58">
        <f t="shared" si="7"/>
        <v>0</v>
      </c>
      <c r="P117" s="2"/>
      <c r="Q117" s="2"/>
    </row>
    <row r="118" spans="1:17" x14ac:dyDescent="0.25">
      <c r="A118" s="53" t="s">
        <v>140</v>
      </c>
      <c r="B118" s="35"/>
      <c r="C118" s="30"/>
      <c r="D118" s="31"/>
      <c r="E118" s="36"/>
      <c r="F118" s="58">
        <f>الوارد!D118</f>
        <v>0</v>
      </c>
      <c r="G118" s="58">
        <f>Stander!D119</f>
        <v>0</v>
      </c>
      <c r="H118" s="58">
        <f t="shared" si="5"/>
        <v>0</v>
      </c>
      <c r="I118" s="58">
        <f>المنصرف!C118</f>
        <v>0</v>
      </c>
      <c r="J118" s="58">
        <f>Stander!D119</f>
        <v>0</v>
      </c>
      <c r="K118" s="58">
        <f t="shared" si="6"/>
        <v>0</v>
      </c>
      <c r="L118" s="2"/>
      <c r="M118" s="2"/>
      <c r="N118" s="2"/>
      <c r="O118" s="58">
        <f t="shared" si="7"/>
        <v>0</v>
      </c>
      <c r="P118" s="2"/>
      <c r="Q118" s="2"/>
    </row>
    <row r="119" spans="1:17" ht="17.399999999999999" x14ac:dyDescent="0.3">
      <c r="A119" s="76" t="s">
        <v>166</v>
      </c>
      <c r="B119" s="76"/>
      <c r="C119" s="30"/>
      <c r="D119" s="31"/>
      <c r="E119" s="36"/>
      <c r="F119" s="58">
        <f>الوارد!D119</f>
        <v>0</v>
      </c>
      <c r="G119" s="58">
        <f>Stander!D120</f>
        <v>0</v>
      </c>
      <c r="H119" s="58">
        <f t="shared" si="5"/>
        <v>0</v>
      </c>
      <c r="I119" s="58">
        <f>المنصرف!C119</f>
        <v>0</v>
      </c>
      <c r="J119" s="58">
        <f>Stander!D120</f>
        <v>0</v>
      </c>
      <c r="K119" s="58">
        <f t="shared" si="6"/>
        <v>0</v>
      </c>
      <c r="L119" s="2"/>
      <c r="M119" s="2"/>
      <c r="N119" s="2"/>
      <c r="O119" s="58">
        <f t="shared" si="7"/>
        <v>0</v>
      </c>
      <c r="P119" s="2"/>
      <c r="Q119" s="2"/>
    </row>
    <row r="120" spans="1:17" x14ac:dyDescent="0.25">
      <c r="A120" s="50" t="s">
        <v>16</v>
      </c>
      <c r="B120" s="2"/>
      <c r="C120" s="30"/>
      <c r="D120" s="31"/>
      <c r="E120" s="36"/>
      <c r="F120" s="58">
        <f>الوارد!D120</f>
        <v>0</v>
      </c>
      <c r="G120" s="58">
        <f>Stander!D121</f>
        <v>0</v>
      </c>
      <c r="H120" s="58">
        <f t="shared" si="5"/>
        <v>0</v>
      </c>
      <c r="I120" s="58">
        <f>المنصرف!C120</f>
        <v>168</v>
      </c>
      <c r="J120" s="58">
        <f>Stander!D121</f>
        <v>0</v>
      </c>
      <c r="K120" s="58">
        <f t="shared" si="6"/>
        <v>0</v>
      </c>
      <c r="L120" s="2"/>
      <c r="M120" s="2"/>
      <c r="N120" s="2"/>
      <c r="O120" s="58">
        <f t="shared" si="7"/>
        <v>-168</v>
      </c>
      <c r="P120" s="2"/>
      <c r="Q120" s="2"/>
    </row>
    <row r="121" spans="1:17" x14ac:dyDescent="0.25">
      <c r="A121" s="50" t="s">
        <v>17</v>
      </c>
      <c r="B121" s="2"/>
      <c r="C121" s="30"/>
      <c r="D121" s="31"/>
      <c r="E121" s="36"/>
      <c r="F121" s="58">
        <f>الوارد!D121</f>
        <v>0</v>
      </c>
      <c r="G121" s="58">
        <f>Stander!D122</f>
        <v>0</v>
      </c>
      <c r="H121" s="58">
        <f t="shared" si="5"/>
        <v>0</v>
      </c>
      <c r="I121" s="58">
        <f>المنصرف!C121</f>
        <v>27</v>
      </c>
      <c r="J121" s="58">
        <f>Stander!D122</f>
        <v>0</v>
      </c>
      <c r="K121" s="58">
        <f t="shared" si="6"/>
        <v>0</v>
      </c>
      <c r="L121" s="2"/>
      <c r="M121" s="2"/>
      <c r="N121" s="2"/>
      <c r="O121" s="58">
        <f t="shared" si="7"/>
        <v>-27</v>
      </c>
      <c r="P121" s="2"/>
      <c r="Q121" s="2"/>
    </row>
    <row r="122" spans="1:17" x14ac:dyDescent="0.25">
      <c r="A122" s="50" t="s">
        <v>18</v>
      </c>
      <c r="B122" s="2"/>
      <c r="C122" s="30"/>
      <c r="D122" s="31"/>
      <c r="E122" s="36"/>
      <c r="F122" s="58">
        <f>الوارد!D122</f>
        <v>0</v>
      </c>
      <c r="G122" s="58">
        <f>Stander!D123</f>
        <v>0</v>
      </c>
      <c r="H122" s="58">
        <f t="shared" si="5"/>
        <v>0</v>
      </c>
      <c r="I122" s="58">
        <f>المنصرف!C122</f>
        <v>20</v>
      </c>
      <c r="J122" s="58">
        <f>Stander!D123</f>
        <v>0</v>
      </c>
      <c r="K122" s="58">
        <f t="shared" si="6"/>
        <v>0</v>
      </c>
      <c r="L122" s="2"/>
      <c r="M122" s="2"/>
      <c r="N122" s="2"/>
      <c r="O122" s="58">
        <f t="shared" si="7"/>
        <v>-20</v>
      </c>
      <c r="P122" s="2"/>
      <c r="Q122" s="2"/>
    </row>
    <row r="123" spans="1:17" x14ac:dyDescent="0.25">
      <c r="A123" s="50" t="s">
        <v>47</v>
      </c>
      <c r="B123" s="2"/>
      <c r="C123" s="30"/>
      <c r="D123" s="31"/>
      <c r="E123" s="36"/>
      <c r="F123" s="58">
        <f>الوارد!D123</f>
        <v>0</v>
      </c>
      <c r="G123" s="58">
        <f>Stander!D124</f>
        <v>0</v>
      </c>
      <c r="H123" s="58">
        <f t="shared" si="5"/>
        <v>0</v>
      </c>
      <c r="I123" s="58">
        <f>المنصرف!C123</f>
        <v>4</v>
      </c>
      <c r="J123" s="58">
        <f>Stander!D124</f>
        <v>0</v>
      </c>
      <c r="K123" s="58">
        <f t="shared" si="6"/>
        <v>0</v>
      </c>
      <c r="L123" s="2"/>
      <c r="M123" s="2"/>
      <c r="N123" s="2"/>
      <c r="O123" s="58">
        <f t="shared" si="7"/>
        <v>-4</v>
      </c>
      <c r="P123" s="2"/>
      <c r="Q123" s="2"/>
    </row>
    <row r="124" spans="1:17" x14ac:dyDescent="0.25">
      <c r="A124" s="50" t="s">
        <v>48</v>
      </c>
      <c r="B124" s="2"/>
      <c r="C124" s="30"/>
      <c r="D124" s="31"/>
      <c r="E124" s="36"/>
      <c r="F124" s="58">
        <f>الوارد!D124</f>
        <v>0</v>
      </c>
      <c r="G124" s="58">
        <f>Stander!D125</f>
        <v>0</v>
      </c>
      <c r="H124" s="58">
        <f t="shared" si="5"/>
        <v>0</v>
      </c>
      <c r="I124" s="58">
        <f>المنصرف!C124</f>
        <v>16</v>
      </c>
      <c r="J124" s="58">
        <f>Stander!D125</f>
        <v>0</v>
      </c>
      <c r="K124" s="58">
        <f t="shared" si="6"/>
        <v>0</v>
      </c>
      <c r="L124" s="2"/>
      <c r="M124" s="2"/>
      <c r="N124" s="2"/>
      <c r="O124" s="58">
        <f t="shared" si="7"/>
        <v>-16</v>
      </c>
      <c r="P124" s="2"/>
      <c r="Q124" s="2"/>
    </row>
    <row r="125" spans="1:17" x14ac:dyDescent="0.25">
      <c r="A125" s="50" t="s">
        <v>74</v>
      </c>
      <c r="B125" s="2"/>
      <c r="C125" s="30"/>
      <c r="D125" s="31"/>
      <c r="E125" s="36"/>
      <c r="F125" s="58">
        <f>الوارد!D125</f>
        <v>0</v>
      </c>
      <c r="G125" s="58">
        <f>Stander!D126</f>
        <v>0</v>
      </c>
      <c r="H125" s="58">
        <f t="shared" si="5"/>
        <v>0</v>
      </c>
      <c r="I125" s="58">
        <f>المنصرف!C125</f>
        <v>0</v>
      </c>
      <c r="J125" s="58">
        <f>Stander!D126</f>
        <v>0</v>
      </c>
      <c r="K125" s="58">
        <f t="shared" si="6"/>
        <v>0</v>
      </c>
      <c r="L125" s="2"/>
      <c r="M125" s="2"/>
      <c r="N125" s="2"/>
      <c r="O125" s="58">
        <f t="shared" si="7"/>
        <v>0</v>
      </c>
      <c r="P125" s="2"/>
      <c r="Q125" s="2"/>
    </row>
    <row r="126" spans="1:17" ht="17.399999999999999" x14ac:dyDescent="0.3">
      <c r="A126" s="76" t="s">
        <v>167</v>
      </c>
      <c r="B126" s="76"/>
      <c r="C126" s="30"/>
      <c r="D126" s="31"/>
      <c r="E126" s="36"/>
      <c r="F126" s="58">
        <f>الوارد!D126</f>
        <v>0</v>
      </c>
      <c r="G126" s="58">
        <f>Stander!D127</f>
        <v>0</v>
      </c>
      <c r="H126" s="58">
        <f t="shared" si="5"/>
        <v>0</v>
      </c>
      <c r="I126" s="58">
        <f>المنصرف!C126</f>
        <v>0</v>
      </c>
      <c r="J126" s="58">
        <f>Stander!D127</f>
        <v>0</v>
      </c>
      <c r="K126" s="58">
        <f t="shared" si="6"/>
        <v>0</v>
      </c>
      <c r="L126" s="2"/>
      <c r="M126" s="2"/>
      <c r="N126" s="2"/>
      <c r="O126" s="58">
        <f t="shared" si="7"/>
        <v>0</v>
      </c>
      <c r="P126" s="2"/>
      <c r="Q126" s="2"/>
    </row>
    <row r="127" spans="1:17" x14ac:dyDescent="0.25">
      <c r="A127" s="50" t="s">
        <v>67</v>
      </c>
      <c r="B127" s="2"/>
      <c r="C127" s="30"/>
      <c r="D127" s="31"/>
      <c r="E127" s="36"/>
      <c r="F127" s="58">
        <f>الوارد!D127</f>
        <v>0</v>
      </c>
      <c r="G127" s="58">
        <f>Stander!D128</f>
        <v>0</v>
      </c>
      <c r="H127" s="58">
        <f t="shared" si="5"/>
        <v>0</v>
      </c>
      <c r="I127" s="58">
        <f>المنصرف!C127</f>
        <v>0</v>
      </c>
      <c r="J127" s="58">
        <f>Stander!D128</f>
        <v>0</v>
      </c>
      <c r="K127" s="58">
        <f t="shared" si="6"/>
        <v>0</v>
      </c>
      <c r="L127" s="2"/>
      <c r="M127" s="2"/>
      <c r="N127" s="2"/>
      <c r="O127" s="58">
        <f t="shared" si="7"/>
        <v>0</v>
      </c>
      <c r="P127" s="2"/>
      <c r="Q127" s="2"/>
    </row>
    <row r="128" spans="1:17" x14ac:dyDescent="0.25">
      <c r="A128" s="50" t="s">
        <v>68</v>
      </c>
      <c r="B128" s="2"/>
      <c r="C128" s="30"/>
      <c r="D128" s="31"/>
      <c r="E128" s="36"/>
      <c r="F128" s="58">
        <f>الوارد!D128</f>
        <v>0</v>
      </c>
      <c r="G128" s="58">
        <f>Stander!D129</f>
        <v>0</v>
      </c>
      <c r="H128" s="58">
        <f t="shared" si="5"/>
        <v>0</v>
      </c>
      <c r="I128" s="58">
        <f>المنصرف!C128</f>
        <v>0</v>
      </c>
      <c r="J128" s="58">
        <f>Stander!D129</f>
        <v>0</v>
      </c>
      <c r="K128" s="58">
        <f t="shared" si="6"/>
        <v>0</v>
      </c>
      <c r="L128" s="2"/>
      <c r="M128" s="2"/>
      <c r="N128" s="2"/>
      <c r="O128" s="58">
        <f t="shared" si="7"/>
        <v>0</v>
      </c>
      <c r="P128" s="2"/>
      <c r="Q128" s="2"/>
    </row>
    <row r="129" spans="1:17" x14ac:dyDescent="0.25">
      <c r="A129" s="50" t="s">
        <v>69</v>
      </c>
      <c r="B129" s="2"/>
      <c r="C129" s="30"/>
      <c r="D129" s="31"/>
      <c r="E129" s="36"/>
      <c r="F129" s="58">
        <f>الوارد!D129</f>
        <v>0</v>
      </c>
      <c r="G129" s="58">
        <f>Stander!D130</f>
        <v>0</v>
      </c>
      <c r="H129" s="58">
        <f t="shared" si="5"/>
        <v>0</v>
      </c>
      <c r="I129" s="58">
        <f>المنصرف!C129</f>
        <v>0</v>
      </c>
      <c r="J129" s="58">
        <f>Stander!D130</f>
        <v>0</v>
      </c>
      <c r="K129" s="58">
        <f t="shared" si="6"/>
        <v>0</v>
      </c>
      <c r="L129" s="2"/>
      <c r="M129" s="2"/>
      <c r="N129" s="2"/>
      <c r="O129" s="58">
        <f t="shared" si="7"/>
        <v>0</v>
      </c>
      <c r="P129" s="2"/>
      <c r="Q129" s="2"/>
    </row>
    <row r="130" spans="1:17" x14ac:dyDescent="0.25">
      <c r="A130" s="50" t="s">
        <v>1</v>
      </c>
      <c r="B130" s="2"/>
      <c r="C130" s="30"/>
      <c r="D130" s="31"/>
      <c r="E130" s="36"/>
      <c r="F130" s="58">
        <f>الوارد!D130</f>
        <v>0</v>
      </c>
      <c r="G130" s="58">
        <f>Stander!D131</f>
        <v>0</v>
      </c>
      <c r="H130" s="58">
        <f t="shared" si="5"/>
        <v>0</v>
      </c>
      <c r="I130" s="58">
        <f>المنصرف!C130</f>
        <v>22</v>
      </c>
      <c r="J130" s="58">
        <f>Stander!D131</f>
        <v>0</v>
      </c>
      <c r="K130" s="58">
        <f t="shared" si="6"/>
        <v>0</v>
      </c>
      <c r="L130" s="2"/>
      <c r="M130" s="2"/>
      <c r="N130" s="2"/>
      <c r="O130" s="58">
        <f t="shared" si="7"/>
        <v>-22</v>
      </c>
      <c r="P130" s="2"/>
      <c r="Q130" s="2"/>
    </row>
    <row r="131" spans="1:17" x14ac:dyDescent="0.25">
      <c r="A131" s="50" t="s">
        <v>2</v>
      </c>
      <c r="B131" s="2"/>
      <c r="C131" s="30"/>
      <c r="D131" s="31"/>
      <c r="E131" s="36"/>
      <c r="F131" s="58">
        <f>الوارد!D131</f>
        <v>0</v>
      </c>
      <c r="G131" s="58">
        <f>Stander!D132</f>
        <v>0</v>
      </c>
      <c r="H131" s="58">
        <f t="shared" si="5"/>
        <v>0</v>
      </c>
      <c r="I131" s="58">
        <f>المنصرف!C131</f>
        <v>160</v>
      </c>
      <c r="J131" s="58">
        <f>Stander!D132</f>
        <v>0</v>
      </c>
      <c r="K131" s="58">
        <f t="shared" si="6"/>
        <v>0</v>
      </c>
      <c r="L131" s="2"/>
      <c r="M131" s="2"/>
      <c r="N131" s="2"/>
      <c r="O131" s="58">
        <f t="shared" si="7"/>
        <v>-160</v>
      </c>
      <c r="P131" s="2"/>
      <c r="Q131" s="2"/>
    </row>
    <row r="132" spans="1:17" x14ac:dyDescent="0.25">
      <c r="A132" s="50" t="s">
        <v>4</v>
      </c>
      <c r="B132" s="2"/>
      <c r="C132" s="30"/>
      <c r="D132" s="31"/>
      <c r="E132" s="36"/>
      <c r="F132" s="58">
        <f>الوارد!D132</f>
        <v>0</v>
      </c>
      <c r="G132" s="58">
        <f>Stander!D133</f>
        <v>0</v>
      </c>
      <c r="H132" s="58">
        <f t="shared" si="5"/>
        <v>0</v>
      </c>
      <c r="I132" s="58">
        <f>المنصرف!C132</f>
        <v>0</v>
      </c>
      <c r="J132" s="58">
        <f>Stander!D133</f>
        <v>0</v>
      </c>
      <c r="K132" s="58">
        <f t="shared" si="6"/>
        <v>0</v>
      </c>
      <c r="L132" s="2"/>
      <c r="M132" s="2"/>
      <c r="N132" s="2"/>
      <c r="O132" s="58">
        <f t="shared" si="7"/>
        <v>0</v>
      </c>
      <c r="P132" s="2"/>
      <c r="Q132" s="2"/>
    </row>
    <row r="133" spans="1:17" x14ac:dyDescent="0.25">
      <c r="A133" s="50" t="s">
        <v>5</v>
      </c>
      <c r="B133" s="2"/>
      <c r="C133" s="30"/>
      <c r="D133" s="31"/>
      <c r="E133" s="36"/>
      <c r="F133" s="58">
        <f>الوارد!D133</f>
        <v>0</v>
      </c>
      <c r="G133" s="58">
        <f>Stander!D134</f>
        <v>0</v>
      </c>
      <c r="H133" s="58">
        <f t="shared" si="5"/>
        <v>0</v>
      </c>
      <c r="I133" s="58">
        <f>المنصرف!C133</f>
        <v>0</v>
      </c>
      <c r="J133" s="58">
        <f>Stander!D134</f>
        <v>0</v>
      </c>
      <c r="K133" s="58">
        <f t="shared" si="6"/>
        <v>0</v>
      </c>
      <c r="L133" s="2"/>
      <c r="M133" s="2"/>
      <c r="N133" s="2"/>
      <c r="O133" s="58">
        <f t="shared" si="7"/>
        <v>0</v>
      </c>
      <c r="P133" s="2"/>
      <c r="Q133" s="2"/>
    </row>
    <row r="134" spans="1:17" x14ac:dyDescent="0.25">
      <c r="A134" s="50" t="s">
        <v>75</v>
      </c>
      <c r="B134" s="2"/>
      <c r="C134" s="30"/>
      <c r="D134" s="31"/>
      <c r="E134" s="36"/>
      <c r="F134" s="58">
        <f>الوارد!D134</f>
        <v>0</v>
      </c>
      <c r="G134" s="58">
        <f>Stander!D135</f>
        <v>0</v>
      </c>
      <c r="H134" s="58">
        <f t="shared" si="5"/>
        <v>0</v>
      </c>
      <c r="I134" s="58">
        <f>المنصرف!C134</f>
        <v>0</v>
      </c>
      <c r="J134" s="58">
        <f>Stander!D135</f>
        <v>0</v>
      </c>
      <c r="K134" s="58">
        <f t="shared" si="6"/>
        <v>0</v>
      </c>
      <c r="L134" s="2"/>
      <c r="M134" s="2"/>
      <c r="N134" s="2"/>
      <c r="O134" s="58">
        <f t="shared" si="7"/>
        <v>0</v>
      </c>
      <c r="P134" s="2"/>
      <c r="Q134" s="2"/>
    </row>
    <row r="135" spans="1:17" x14ac:dyDescent="0.25">
      <c r="A135" s="50" t="s">
        <v>137</v>
      </c>
      <c r="B135" s="2"/>
      <c r="C135" s="30"/>
      <c r="D135" s="31"/>
      <c r="E135" s="36"/>
      <c r="F135" s="58">
        <f>الوارد!D135</f>
        <v>0</v>
      </c>
      <c r="G135" s="58">
        <f>Stander!D136</f>
        <v>0</v>
      </c>
      <c r="H135" s="58">
        <f t="shared" si="5"/>
        <v>0</v>
      </c>
      <c r="I135" s="58">
        <f>المنصرف!C135</f>
        <v>0</v>
      </c>
      <c r="J135" s="58">
        <f>Stander!D136</f>
        <v>0</v>
      </c>
      <c r="K135" s="58">
        <f t="shared" si="6"/>
        <v>0</v>
      </c>
      <c r="L135" s="2"/>
      <c r="M135" s="2"/>
      <c r="N135" s="2"/>
      <c r="O135" s="58">
        <f t="shared" si="7"/>
        <v>0</v>
      </c>
      <c r="P135" s="2"/>
      <c r="Q135" s="2"/>
    </row>
    <row r="136" spans="1:17" x14ac:dyDescent="0.25">
      <c r="A136" s="50" t="s">
        <v>58</v>
      </c>
      <c r="B136" s="2"/>
      <c r="C136" s="30"/>
      <c r="D136" s="31"/>
      <c r="E136" s="36"/>
      <c r="F136" s="58">
        <f>الوارد!D136</f>
        <v>0</v>
      </c>
      <c r="G136" s="58">
        <f>Stander!D137</f>
        <v>0</v>
      </c>
      <c r="H136" s="58">
        <f t="shared" si="5"/>
        <v>0</v>
      </c>
      <c r="I136" s="58">
        <f>المنصرف!C136</f>
        <v>9</v>
      </c>
      <c r="J136" s="58">
        <f>Stander!D137</f>
        <v>0</v>
      </c>
      <c r="K136" s="58">
        <f t="shared" si="6"/>
        <v>0</v>
      </c>
      <c r="L136" s="2"/>
      <c r="M136" s="2"/>
      <c r="N136" s="2"/>
      <c r="O136" s="58">
        <f t="shared" si="7"/>
        <v>-9</v>
      </c>
      <c r="P136" s="2"/>
      <c r="Q136" s="2"/>
    </row>
    <row r="137" spans="1:17" x14ac:dyDescent="0.25">
      <c r="A137" s="50" t="s">
        <v>85</v>
      </c>
      <c r="B137" s="2"/>
      <c r="C137" s="30"/>
      <c r="D137" s="31"/>
      <c r="E137" s="36"/>
      <c r="F137" s="58">
        <f>الوارد!D137</f>
        <v>0</v>
      </c>
      <c r="G137" s="58">
        <f>Stander!D138</f>
        <v>0</v>
      </c>
      <c r="H137" s="58">
        <f t="shared" si="5"/>
        <v>0</v>
      </c>
      <c r="I137" s="58">
        <f>المنصرف!C137</f>
        <v>0</v>
      </c>
      <c r="J137" s="58">
        <f>Stander!D138</f>
        <v>0</v>
      </c>
      <c r="K137" s="58">
        <f t="shared" si="6"/>
        <v>0</v>
      </c>
      <c r="L137" s="2"/>
      <c r="M137" s="2"/>
      <c r="N137" s="2"/>
      <c r="O137" s="58">
        <f t="shared" si="7"/>
        <v>0</v>
      </c>
      <c r="P137" s="2"/>
      <c r="Q137" s="2"/>
    </row>
    <row r="138" spans="1:17" x14ac:dyDescent="0.25">
      <c r="A138" s="50" t="s">
        <v>102</v>
      </c>
      <c r="B138" s="2"/>
      <c r="C138" s="32"/>
      <c r="D138" s="31"/>
      <c r="E138" s="36"/>
      <c r="F138" s="58">
        <f>الوارد!D138</f>
        <v>0</v>
      </c>
      <c r="G138" s="58">
        <f>Stander!D139</f>
        <v>0</v>
      </c>
      <c r="H138" s="58">
        <f t="shared" si="5"/>
        <v>0</v>
      </c>
      <c r="I138" s="58">
        <f>المنصرف!C138</f>
        <v>0</v>
      </c>
      <c r="J138" s="58">
        <f>Stander!D139</f>
        <v>0</v>
      </c>
      <c r="K138" s="58">
        <f t="shared" si="6"/>
        <v>0</v>
      </c>
      <c r="L138" s="2"/>
      <c r="M138" s="2"/>
      <c r="N138" s="2"/>
      <c r="O138" s="58">
        <f t="shared" si="7"/>
        <v>0</v>
      </c>
      <c r="P138" s="2"/>
      <c r="Q138" s="2"/>
    </row>
    <row r="139" spans="1:17" x14ac:dyDescent="0.25">
      <c r="A139" s="50" t="s">
        <v>103</v>
      </c>
      <c r="B139" s="2"/>
      <c r="C139" s="30"/>
      <c r="D139" s="31"/>
      <c r="E139" s="36"/>
      <c r="F139" s="58">
        <f>الوارد!D139</f>
        <v>0</v>
      </c>
      <c r="G139" s="58">
        <f>Stander!D140</f>
        <v>0</v>
      </c>
      <c r="H139" s="58">
        <f t="shared" si="5"/>
        <v>0</v>
      </c>
      <c r="I139" s="58">
        <f>المنصرف!C139</f>
        <v>0</v>
      </c>
      <c r="J139" s="58">
        <f>Stander!D140</f>
        <v>0</v>
      </c>
      <c r="K139" s="58">
        <f t="shared" si="6"/>
        <v>0</v>
      </c>
      <c r="L139" s="2"/>
      <c r="M139" s="2"/>
      <c r="N139" s="2"/>
      <c r="O139" s="58">
        <f t="shared" ref="O139:O150" si="8">C139+F139-I139-L139</f>
        <v>0</v>
      </c>
      <c r="P139" s="2"/>
      <c r="Q139" s="2"/>
    </row>
    <row r="140" spans="1:17" x14ac:dyDescent="0.25">
      <c r="A140" s="50" t="s">
        <v>104</v>
      </c>
      <c r="B140" s="2"/>
      <c r="C140" s="34"/>
      <c r="D140" s="31"/>
      <c r="E140" s="36"/>
      <c r="F140" s="58">
        <f>الوارد!D140</f>
        <v>0</v>
      </c>
      <c r="G140" s="58">
        <f>Stander!D141</f>
        <v>0</v>
      </c>
      <c r="H140" s="58">
        <f t="shared" si="5"/>
        <v>0</v>
      </c>
      <c r="I140" s="58">
        <f>المنصرف!C140</f>
        <v>0</v>
      </c>
      <c r="J140" s="58">
        <f>Stander!D141</f>
        <v>0</v>
      </c>
      <c r="K140" s="58">
        <f t="shared" si="6"/>
        <v>0</v>
      </c>
      <c r="L140" s="2"/>
      <c r="M140" s="2"/>
      <c r="N140" s="2"/>
      <c r="O140" s="58">
        <f t="shared" si="8"/>
        <v>0</v>
      </c>
      <c r="P140" s="2"/>
      <c r="Q140" s="2"/>
    </row>
    <row r="141" spans="1:17" x14ac:dyDescent="0.25">
      <c r="A141" s="50" t="s">
        <v>105</v>
      </c>
      <c r="B141" s="2"/>
      <c r="C141" s="34"/>
      <c r="D141" s="31"/>
      <c r="E141" s="36"/>
      <c r="F141" s="58">
        <f>الوارد!D141</f>
        <v>0</v>
      </c>
      <c r="G141" s="58">
        <f>Stander!D142</f>
        <v>0</v>
      </c>
      <c r="H141" s="58">
        <f t="shared" ref="H141:H145" si="9">G141*F141</f>
        <v>0</v>
      </c>
      <c r="I141" s="58">
        <f>المنصرف!C141</f>
        <v>0</v>
      </c>
      <c r="J141" s="58">
        <f>Stander!D142</f>
        <v>0</v>
      </c>
      <c r="K141" s="58">
        <f t="shared" ref="K141:K145" si="10">J141*I141</f>
        <v>0</v>
      </c>
      <c r="L141" s="2"/>
      <c r="M141" s="2"/>
      <c r="N141" s="2"/>
      <c r="O141" s="58">
        <f t="shared" si="8"/>
        <v>0</v>
      </c>
      <c r="P141" s="2"/>
      <c r="Q141" s="2"/>
    </row>
    <row r="142" spans="1:17" x14ac:dyDescent="0.25">
      <c r="A142" s="50" t="s">
        <v>106</v>
      </c>
      <c r="B142" s="2"/>
      <c r="C142" s="34"/>
      <c r="D142" s="31"/>
      <c r="E142" s="36"/>
      <c r="F142" s="58">
        <f>الوارد!D142</f>
        <v>0</v>
      </c>
      <c r="G142" s="58">
        <f>Stander!D143</f>
        <v>0</v>
      </c>
      <c r="H142" s="58">
        <f t="shared" si="9"/>
        <v>0</v>
      </c>
      <c r="I142" s="58">
        <f>المنصرف!C142</f>
        <v>0</v>
      </c>
      <c r="J142" s="58">
        <f>Stander!D143</f>
        <v>0</v>
      </c>
      <c r="K142" s="58">
        <f t="shared" si="10"/>
        <v>0</v>
      </c>
      <c r="L142" s="2"/>
      <c r="M142" s="2"/>
      <c r="N142" s="2"/>
      <c r="O142" s="58">
        <f t="shared" si="8"/>
        <v>0</v>
      </c>
      <c r="P142" s="2"/>
      <c r="Q142" s="2"/>
    </row>
    <row r="143" spans="1:17" x14ac:dyDescent="0.25">
      <c r="A143" s="50" t="s">
        <v>110</v>
      </c>
      <c r="B143" s="2"/>
      <c r="C143" s="34"/>
      <c r="D143" s="31"/>
      <c r="E143" s="36"/>
      <c r="F143" s="58">
        <f>الوارد!D143</f>
        <v>0</v>
      </c>
      <c r="G143" s="58">
        <f>Stander!D144</f>
        <v>0</v>
      </c>
      <c r="H143" s="58">
        <f t="shared" si="9"/>
        <v>0</v>
      </c>
      <c r="I143" s="58">
        <f>المنصرف!C143</f>
        <v>0</v>
      </c>
      <c r="J143" s="58">
        <f>Stander!D144</f>
        <v>0</v>
      </c>
      <c r="K143" s="58">
        <f t="shared" si="10"/>
        <v>0</v>
      </c>
      <c r="L143" s="2"/>
      <c r="M143" s="2"/>
      <c r="N143" s="2"/>
      <c r="O143" s="58">
        <f t="shared" si="8"/>
        <v>0</v>
      </c>
      <c r="P143" s="2"/>
      <c r="Q143" s="2"/>
    </row>
    <row r="144" spans="1:17" x14ac:dyDescent="0.25">
      <c r="A144" s="53" t="s">
        <v>133</v>
      </c>
      <c r="B144" s="35"/>
      <c r="C144" s="34"/>
      <c r="D144" s="31"/>
      <c r="E144" s="36"/>
      <c r="F144" s="58">
        <f>الوارد!D144</f>
        <v>0</v>
      </c>
      <c r="G144" s="58">
        <f>Stander!D145</f>
        <v>0</v>
      </c>
      <c r="H144" s="58">
        <f t="shared" si="9"/>
        <v>0</v>
      </c>
      <c r="I144" s="58">
        <f>المنصرف!C144</f>
        <v>0</v>
      </c>
      <c r="J144" s="58">
        <f>Stander!D145</f>
        <v>0</v>
      </c>
      <c r="K144" s="58">
        <f t="shared" si="10"/>
        <v>0</v>
      </c>
      <c r="L144" s="2"/>
      <c r="M144" s="2"/>
      <c r="N144" s="2"/>
      <c r="O144" s="58">
        <f t="shared" si="8"/>
        <v>0</v>
      </c>
      <c r="P144" s="2"/>
      <c r="Q144" s="2"/>
    </row>
    <row r="145" spans="1:17" x14ac:dyDescent="0.25">
      <c r="A145" s="53" t="s">
        <v>141</v>
      </c>
      <c r="B145" s="35"/>
      <c r="C145" s="34"/>
      <c r="D145" s="31"/>
      <c r="E145" s="36"/>
      <c r="F145" s="58">
        <f>الوارد!D145</f>
        <v>0</v>
      </c>
      <c r="G145" s="58">
        <f>Stander!D146</f>
        <v>0</v>
      </c>
      <c r="H145" s="58">
        <f t="shared" si="9"/>
        <v>0</v>
      </c>
      <c r="I145" s="58">
        <f>المنصرف!C145</f>
        <v>0</v>
      </c>
      <c r="J145" s="58">
        <f>Stander!D146</f>
        <v>0</v>
      </c>
      <c r="K145" s="58">
        <f t="shared" si="10"/>
        <v>0</v>
      </c>
      <c r="L145" s="2"/>
      <c r="M145" s="2"/>
      <c r="N145" s="2"/>
      <c r="O145" s="58">
        <f t="shared" si="8"/>
        <v>0</v>
      </c>
      <c r="P145" s="2"/>
      <c r="Q145" s="2"/>
    </row>
    <row r="146" spans="1:17" x14ac:dyDescent="0.25">
      <c r="A146" t="s">
        <v>177</v>
      </c>
      <c r="F146" s="58">
        <f>الوارد!D146</f>
        <v>0</v>
      </c>
      <c r="G146" s="58">
        <f>Stander!D147</f>
        <v>0</v>
      </c>
      <c r="H146" s="58">
        <f t="shared" ref="H146" si="11">G146*F146</f>
        <v>0</v>
      </c>
      <c r="I146" s="58">
        <f>المنصرف!C146</f>
        <v>0</v>
      </c>
      <c r="J146" s="58">
        <f>Stander!D147</f>
        <v>0</v>
      </c>
      <c r="K146" s="58">
        <f t="shared" ref="K146" si="12">J146*I146</f>
        <v>0</v>
      </c>
      <c r="O146" s="58">
        <f t="shared" si="8"/>
        <v>0</v>
      </c>
    </row>
    <row r="147" spans="1:17" x14ac:dyDescent="0.25">
      <c r="A147" t="s">
        <v>178</v>
      </c>
      <c r="F147" s="58">
        <f>الوارد!D147</f>
        <v>0</v>
      </c>
      <c r="G147" s="58">
        <f>Stander!D148</f>
        <v>0</v>
      </c>
      <c r="H147" s="58">
        <f t="shared" ref="H147:H149" si="13">G147*F147</f>
        <v>0</v>
      </c>
      <c r="I147" s="58">
        <f>المنصرف!C147</f>
        <v>50</v>
      </c>
      <c r="J147" s="58">
        <f>Stander!D148</f>
        <v>0</v>
      </c>
      <c r="K147" s="58">
        <f t="shared" ref="K147:K149" si="14">J147*I147</f>
        <v>0</v>
      </c>
      <c r="O147" s="58">
        <f t="shared" si="8"/>
        <v>-50</v>
      </c>
    </row>
    <row r="148" spans="1:17" x14ac:dyDescent="0.25">
      <c r="A148" t="s">
        <v>179</v>
      </c>
      <c r="F148" s="58">
        <f>الوارد!D148</f>
        <v>0</v>
      </c>
      <c r="G148" s="58">
        <f>Stander!D149</f>
        <v>0</v>
      </c>
      <c r="H148" s="58">
        <f t="shared" si="13"/>
        <v>0</v>
      </c>
      <c r="I148" s="58">
        <f>المنصرف!C148</f>
        <v>1</v>
      </c>
      <c r="J148" s="58">
        <f>Stander!D149</f>
        <v>0</v>
      </c>
      <c r="K148" s="58">
        <f t="shared" si="14"/>
        <v>0</v>
      </c>
      <c r="O148" s="58">
        <f t="shared" si="8"/>
        <v>-1</v>
      </c>
    </row>
    <row r="149" spans="1:17" x14ac:dyDescent="0.25">
      <c r="A149" t="s">
        <v>180</v>
      </c>
      <c r="F149" s="58">
        <f>الوارد!D149</f>
        <v>0</v>
      </c>
      <c r="G149" s="58">
        <f>Stander!D150</f>
        <v>0</v>
      </c>
      <c r="H149" s="58">
        <f t="shared" si="13"/>
        <v>0</v>
      </c>
      <c r="I149" s="58">
        <f>المنصرف!C149</f>
        <v>1</v>
      </c>
      <c r="J149" s="58">
        <f>Stander!D150</f>
        <v>0</v>
      </c>
      <c r="K149" s="58">
        <f t="shared" si="14"/>
        <v>0</v>
      </c>
      <c r="O149" s="58">
        <f t="shared" si="8"/>
        <v>-1</v>
      </c>
    </row>
    <row r="150" spans="1:17" x14ac:dyDescent="0.25">
      <c r="A150" t="s">
        <v>182</v>
      </c>
      <c r="F150" s="58">
        <f>الوارد!D150</f>
        <v>0</v>
      </c>
      <c r="G150" s="58">
        <f>Stander!D151</f>
        <v>0</v>
      </c>
      <c r="H150" s="58">
        <f t="shared" ref="H150" si="15">G150*F150</f>
        <v>0</v>
      </c>
      <c r="I150" s="58">
        <f>المنصرف!C150</f>
        <v>3</v>
      </c>
      <c r="J150" s="58">
        <f>Stander!D151</f>
        <v>0</v>
      </c>
      <c r="K150" s="58">
        <f t="shared" ref="K150" si="16">J150*I150</f>
        <v>0</v>
      </c>
      <c r="O150" s="58">
        <f t="shared" si="8"/>
        <v>-3</v>
      </c>
    </row>
  </sheetData>
  <mergeCells count="16">
    <mergeCell ref="A4:A6"/>
    <mergeCell ref="B4:B6"/>
    <mergeCell ref="C4:Q4"/>
    <mergeCell ref="C5:E5"/>
    <mergeCell ref="F5:H5"/>
    <mergeCell ref="I5:K5"/>
    <mergeCell ref="L5:N5"/>
    <mergeCell ref="O5:Q5"/>
    <mergeCell ref="A100:B100"/>
    <mergeCell ref="A119:B119"/>
    <mergeCell ref="A126:B126"/>
    <mergeCell ref="A8:B8"/>
    <mergeCell ref="A47:B47"/>
    <mergeCell ref="A53:B53"/>
    <mergeCell ref="A70:B70"/>
    <mergeCell ref="A82:B8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50"/>
  <sheetViews>
    <sheetView rightToLeft="1" workbookViewId="0">
      <selection activeCell="F14" sqref="F14"/>
    </sheetView>
  </sheetViews>
  <sheetFormatPr defaultRowHeight="13.8" x14ac:dyDescent="0.25"/>
  <cols>
    <col min="1" max="1" width="21.6640625" bestFit="1" customWidth="1"/>
  </cols>
  <sheetData>
    <row r="5" spans="1:8" ht="14.4" thickBot="1" x14ac:dyDescent="0.3"/>
    <row r="6" spans="1:8" ht="15" thickTop="1" thickBot="1" x14ac:dyDescent="0.3">
      <c r="A6" s="26" t="s">
        <v>125</v>
      </c>
      <c r="B6" s="54" t="s">
        <v>49</v>
      </c>
      <c r="C6" s="2"/>
      <c r="D6" s="16" t="s">
        <v>118</v>
      </c>
    </row>
    <row r="7" spans="1:8" ht="14.4" thickTop="1" x14ac:dyDescent="0.25">
      <c r="A7" s="60"/>
      <c r="B7" s="63"/>
      <c r="C7" s="2"/>
      <c r="D7" s="16"/>
    </row>
    <row r="8" spans="1:8" ht="17.399999999999999" x14ac:dyDescent="0.3">
      <c r="A8" s="76" t="s">
        <v>160</v>
      </c>
      <c r="B8" s="76"/>
      <c r="C8" s="7"/>
      <c r="D8" s="7"/>
    </row>
    <row r="9" spans="1:8" x14ac:dyDescent="0.25">
      <c r="A9" s="50" t="s">
        <v>184</v>
      </c>
      <c r="B9" s="50"/>
      <c r="C9" s="7"/>
      <c r="D9" s="7"/>
    </row>
    <row r="10" spans="1:8" x14ac:dyDescent="0.25">
      <c r="A10" s="50" t="s">
        <v>21</v>
      </c>
      <c r="B10" s="50"/>
      <c r="C10" s="2"/>
      <c r="D10" s="7"/>
      <c r="H10" s="2">
        <v>0.31</v>
      </c>
    </row>
    <row r="11" spans="1:8" x14ac:dyDescent="0.25">
      <c r="A11" s="50" t="s">
        <v>22</v>
      </c>
      <c r="B11" s="50"/>
      <c r="C11" s="2"/>
      <c r="D11" s="7"/>
      <c r="H11" s="2">
        <v>0.6</v>
      </c>
    </row>
    <row r="12" spans="1:8" x14ac:dyDescent="0.25">
      <c r="A12" s="50" t="s">
        <v>23</v>
      </c>
      <c r="B12" s="50"/>
      <c r="C12" s="2"/>
      <c r="D12" s="7"/>
      <c r="H12" s="2">
        <v>1.42</v>
      </c>
    </row>
    <row r="13" spans="1:8" x14ac:dyDescent="0.25">
      <c r="A13" s="50" t="s">
        <v>24</v>
      </c>
      <c r="B13" s="50"/>
      <c r="C13" s="2"/>
      <c r="D13" s="7"/>
      <c r="H13" s="2">
        <v>1.25</v>
      </c>
    </row>
    <row r="14" spans="1:8" x14ac:dyDescent="0.25">
      <c r="A14" s="50" t="s">
        <v>53</v>
      </c>
      <c r="B14" s="50"/>
      <c r="C14" s="2"/>
      <c r="D14" s="7"/>
      <c r="H14" s="2">
        <v>0.7</v>
      </c>
    </row>
    <row r="15" spans="1:8" x14ac:dyDescent="0.25">
      <c r="A15" s="50" t="s">
        <v>108</v>
      </c>
      <c r="B15" s="50"/>
      <c r="C15" s="2"/>
      <c r="D15" s="7"/>
      <c r="H15" s="2">
        <v>0.9</v>
      </c>
    </row>
    <row r="16" spans="1:8" x14ac:dyDescent="0.25">
      <c r="A16" s="50" t="s">
        <v>25</v>
      </c>
      <c r="B16" s="50"/>
      <c r="C16" s="2"/>
      <c r="D16" s="7"/>
      <c r="H16" s="2">
        <v>1.6</v>
      </c>
    </row>
    <row r="17" spans="1:8" x14ac:dyDescent="0.25">
      <c r="A17" s="50" t="s">
        <v>26</v>
      </c>
      <c r="B17" s="50"/>
      <c r="C17" s="2"/>
      <c r="D17" s="7"/>
      <c r="H17" s="2">
        <v>1.32</v>
      </c>
    </row>
    <row r="18" spans="1:8" x14ac:dyDescent="0.25">
      <c r="A18" s="50" t="s">
        <v>54</v>
      </c>
      <c r="B18" s="50"/>
      <c r="C18" s="2"/>
      <c r="D18" s="7"/>
      <c r="H18" s="2">
        <v>1.3</v>
      </c>
    </row>
    <row r="19" spans="1:8" x14ac:dyDescent="0.25">
      <c r="A19" s="50" t="s">
        <v>55</v>
      </c>
      <c r="B19" s="50"/>
      <c r="C19" s="2"/>
      <c r="D19" s="7"/>
      <c r="H19" s="2">
        <v>1</v>
      </c>
    </row>
    <row r="20" spans="1:8" x14ac:dyDescent="0.25">
      <c r="A20" s="50" t="s">
        <v>27</v>
      </c>
      <c r="B20" s="50"/>
      <c r="C20" s="2"/>
      <c r="D20" s="7"/>
      <c r="H20" s="2">
        <v>1</v>
      </c>
    </row>
    <row r="21" spans="1:8" x14ac:dyDescent="0.25">
      <c r="A21" s="50" t="s">
        <v>56</v>
      </c>
      <c r="B21" s="50"/>
      <c r="C21" s="2"/>
      <c r="D21" s="7"/>
      <c r="H21" s="2">
        <v>1.08</v>
      </c>
    </row>
    <row r="22" spans="1:8" x14ac:dyDescent="0.25">
      <c r="A22" s="50" t="s">
        <v>28</v>
      </c>
      <c r="B22" s="50"/>
      <c r="C22" s="2"/>
      <c r="D22" s="7"/>
      <c r="H22" s="2">
        <v>0.43</v>
      </c>
    </row>
    <row r="23" spans="1:8" x14ac:dyDescent="0.25">
      <c r="A23" s="50" t="s">
        <v>29</v>
      </c>
      <c r="B23" s="50"/>
      <c r="C23" s="2"/>
      <c r="D23" s="7"/>
      <c r="H23" s="2">
        <v>0.15</v>
      </c>
    </row>
    <row r="24" spans="1:8" x14ac:dyDescent="0.25">
      <c r="A24" s="50" t="s">
        <v>30</v>
      </c>
      <c r="B24" s="50"/>
      <c r="C24" s="2"/>
      <c r="D24" s="7"/>
      <c r="H24" s="2">
        <v>0.15</v>
      </c>
    </row>
    <row r="25" spans="1:8" x14ac:dyDescent="0.25">
      <c r="A25" s="50" t="s">
        <v>31</v>
      </c>
      <c r="B25" s="50"/>
      <c r="C25" s="2"/>
      <c r="D25" s="7"/>
      <c r="H25" s="2">
        <v>0.13</v>
      </c>
    </row>
    <row r="26" spans="1:8" x14ac:dyDescent="0.25">
      <c r="A26" s="50" t="s">
        <v>32</v>
      </c>
      <c r="B26" s="50"/>
      <c r="C26" s="2"/>
      <c r="D26" s="7"/>
      <c r="H26" s="2">
        <v>1</v>
      </c>
    </row>
    <row r="27" spans="1:8" x14ac:dyDescent="0.25">
      <c r="A27" s="50" t="s">
        <v>33</v>
      </c>
      <c r="B27" s="50"/>
      <c r="C27" s="2"/>
      <c r="D27" s="7"/>
      <c r="H27" s="2">
        <v>7.0000000000000007E-2</v>
      </c>
    </row>
    <row r="28" spans="1:8" x14ac:dyDescent="0.25">
      <c r="A28" s="50" t="s">
        <v>107</v>
      </c>
      <c r="B28" s="50"/>
      <c r="C28" s="2"/>
      <c r="D28" s="7"/>
      <c r="H28" s="2">
        <v>0.14000000000000001</v>
      </c>
    </row>
    <row r="29" spans="1:8" x14ac:dyDescent="0.25">
      <c r="A29" s="50" t="s">
        <v>34</v>
      </c>
      <c r="B29" s="50"/>
      <c r="C29" s="2"/>
      <c r="D29" s="7"/>
      <c r="H29" s="2">
        <v>3</v>
      </c>
    </row>
    <row r="30" spans="1:8" x14ac:dyDescent="0.25">
      <c r="A30" s="50" t="s">
        <v>62</v>
      </c>
      <c r="B30" s="50"/>
      <c r="C30" s="2"/>
      <c r="D30" s="7"/>
      <c r="H30" s="2">
        <v>31</v>
      </c>
    </row>
    <row r="31" spans="1:8" x14ac:dyDescent="0.25">
      <c r="A31" s="50" t="s">
        <v>51</v>
      </c>
      <c r="B31" s="50"/>
      <c r="C31" s="2"/>
      <c r="D31" s="7"/>
      <c r="H31" s="2">
        <v>12.5</v>
      </c>
    </row>
    <row r="32" spans="1:8" x14ac:dyDescent="0.25">
      <c r="A32" s="50" t="s">
        <v>35</v>
      </c>
      <c r="B32" s="50"/>
      <c r="C32" s="2"/>
      <c r="D32" s="7"/>
      <c r="H32" s="2">
        <v>1.5</v>
      </c>
    </row>
    <row r="33" spans="1:8" x14ac:dyDescent="0.25">
      <c r="A33" s="50" t="s">
        <v>115</v>
      </c>
      <c r="B33" s="50"/>
      <c r="C33" s="2"/>
      <c r="D33" s="7"/>
      <c r="H33" s="2">
        <v>66</v>
      </c>
    </row>
    <row r="34" spans="1:8" x14ac:dyDescent="0.25">
      <c r="A34" s="50" t="s">
        <v>116</v>
      </c>
      <c r="B34" s="50"/>
      <c r="C34" s="2"/>
      <c r="D34" s="7"/>
      <c r="H34" s="2">
        <v>2.75</v>
      </c>
    </row>
    <row r="35" spans="1:8" x14ac:dyDescent="0.25">
      <c r="A35" s="50" t="s">
        <v>36</v>
      </c>
      <c r="B35" s="50"/>
      <c r="C35" s="2"/>
      <c r="D35" s="7"/>
      <c r="H35" s="2">
        <v>13</v>
      </c>
    </row>
    <row r="36" spans="1:8" x14ac:dyDescent="0.25">
      <c r="A36" s="50" t="s">
        <v>57</v>
      </c>
      <c r="B36" s="50"/>
      <c r="C36" s="2"/>
      <c r="D36" s="7"/>
      <c r="H36" s="2">
        <v>0.8</v>
      </c>
    </row>
    <row r="37" spans="1:8" x14ac:dyDescent="0.25">
      <c r="A37" s="50" t="s">
        <v>37</v>
      </c>
      <c r="B37" s="50"/>
      <c r="C37" s="2"/>
      <c r="D37" s="7"/>
      <c r="H37" s="2">
        <v>38</v>
      </c>
    </row>
    <row r="38" spans="1:8" x14ac:dyDescent="0.25">
      <c r="A38" s="50" t="s">
        <v>19</v>
      </c>
      <c r="B38" s="50"/>
      <c r="C38" s="2"/>
      <c r="D38" s="7"/>
      <c r="H38" s="2">
        <v>6.5</v>
      </c>
    </row>
    <row r="39" spans="1:8" x14ac:dyDescent="0.25">
      <c r="A39" s="50" t="s">
        <v>20</v>
      </c>
      <c r="B39" s="50"/>
      <c r="C39" s="2"/>
      <c r="D39" s="7"/>
      <c r="H39" s="2">
        <v>0.13</v>
      </c>
    </row>
    <row r="40" spans="1:8" x14ac:dyDescent="0.25">
      <c r="A40" s="50" t="s">
        <v>98</v>
      </c>
      <c r="B40" s="50"/>
      <c r="C40" s="2"/>
      <c r="D40" s="7"/>
      <c r="H40" s="2">
        <v>3.75</v>
      </c>
    </row>
    <row r="41" spans="1:8" x14ac:dyDescent="0.25">
      <c r="A41" s="50" t="s">
        <v>99</v>
      </c>
      <c r="B41" s="50"/>
      <c r="C41" s="4"/>
      <c r="D41" s="7"/>
      <c r="H41" s="4">
        <v>60</v>
      </c>
    </row>
    <row r="42" spans="1:8" x14ac:dyDescent="0.25">
      <c r="A42" s="50" t="s">
        <v>43</v>
      </c>
      <c r="B42" s="50"/>
      <c r="C42" s="2"/>
      <c r="D42" s="7"/>
      <c r="H42" s="2">
        <v>26</v>
      </c>
    </row>
    <row r="43" spans="1:8" x14ac:dyDescent="0.25">
      <c r="A43" s="50" t="s">
        <v>44</v>
      </c>
      <c r="B43" s="50"/>
      <c r="C43" s="2"/>
      <c r="D43" s="7"/>
      <c r="H43" s="2">
        <v>14</v>
      </c>
    </row>
    <row r="44" spans="1:8" x14ac:dyDescent="0.25">
      <c r="A44" s="50" t="s">
        <v>73</v>
      </c>
      <c r="B44" s="50"/>
      <c r="C44" s="2"/>
      <c r="D44" s="7"/>
      <c r="H44" s="2">
        <v>32</v>
      </c>
    </row>
    <row r="45" spans="1:8" x14ac:dyDescent="0.25">
      <c r="A45" s="50" t="s">
        <v>81</v>
      </c>
      <c r="B45" s="50"/>
      <c r="C45" s="2"/>
      <c r="D45" s="7"/>
      <c r="H45" s="2">
        <v>28</v>
      </c>
    </row>
    <row r="46" spans="1:8" x14ac:dyDescent="0.25">
      <c r="A46" s="50" t="s">
        <v>82</v>
      </c>
      <c r="B46" s="50"/>
      <c r="C46" s="2"/>
      <c r="D46" s="7"/>
      <c r="G46">
        <v>15</v>
      </c>
      <c r="H46" s="2">
        <v>22</v>
      </c>
    </row>
    <row r="47" spans="1:8" ht="17.399999999999999" x14ac:dyDescent="0.3">
      <c r="A47" s="76" t="s">
        <v>161</v>
      </c>
      <c r="B47" s="76"/>
      <c r="C47" s="2"/>
      <c r="D47" s="7"/>
      <c r="H47" s="2"/>
    </row>
    <row r="48" spans="1:8" x14ac:dyDescent="0.25">
      <c r="A48" s="50" t="s">
        <v>7</v>
      </c>
      <c r="B48" s="50"/>
      <c r="C48" s="2"/>
      <c r="D48" s="7"/>
      <c r="H48" s="2">
        <v>10</v>
      </c>
    </row>
    <row r="49" spans="1:8" x14ac:dyDescent="0.25">
      <c r="A49" s="50" t="s">
        <v>8</v>
      </c>
      <c r="B49" s="50"/>
      <c r="C49" s="2"/>
      <c r="D49" s="7"/>
      <c r="H49" s="2">
        <v>1</v>
      </c>
    </row>
    <row r="50" spans="1:8" x14ac:dyDescent="0.25">
      <c r="A50" s="50" t="s">
        <v>9</v>
      </c>
      <c r="B50" s="50"/>
      <c r="C50" s="2"/>
      <c r="D50" s="7"/>
      <c r="H50" s="2">
        <v>2</v>
      </c>
    </row>
    <row r="51" spans="1:8" x14ac:dyDescent="0.25">
      <c r="A51" s="50" t="s">
        <v>151</v>
      </c>
      <c r="B51" s="50"/>
      <c r="C51" s="2"/>
      <c r="D51" s="7"/>
      <c r="H51" s="2">
        <v>0.75</v>
      </c>
    </row>
    <row r="52" spans="1:8" x14ac:dyDescent="0.25">
      <c r="A52" s="50" t="s">
        <v>152</v>
      </c>
      <c r="B52" s="50"/>
      <c r="C52" s="2"/>
      <c r="D52" s="7"/>
      <c r="H52" s="2">
        <v>1.85</v>
      </c>
    </row>
    <row r="53" spans="1:8" ht="17.399999999999999" x14ac:dyDescent="0.3">
      <c r="A53" s="76" t="s">
        <v>162</v>
      </c>
      <c r="B53" s="76"/>
      <c r="C53" s="2"/>
      <c r="D53" s="7"/>
      <c r="H53" s="2"/>
    </row>
    <row r="54" spans="1:8" x14ac:dyDescent="0.25">
      <c r="A54" s="50" t="s">
        <v>70</v>
      </c>
      <c r="B54" s="50"/>
      <c r="C54" s="2"/>
      <c r="D54" s="7"/>
      <c r="H54" s="2">
        <v>15</v>
      </c>
    </row>
    <row r="55" spans="1:8" x14ac:dyDescent="0.25">
      <c r="A55" s="50" t="s">
        <v>142</v>
      </c>
      <c r="B55" s="50"/>
      <c r="C55" s="2"/>
      <c r="D55" s="7"/>
      <c r="H55" s="2">
        <v>17.75</v>
      </c>
    </row>
    <row r="56" spans="1:8" x14ac:dyDescent="0.25">
      <c r="A56" s="50" t="s">
        <v>60</v>
      </c>
      <c r="B56" s="50"/>
      <c r="C56" s="2"/>
      <c r="D56" s="7"/>
      <c r="H56" s="2">
        <v>18</v>
      </c>
    </row>
    <row r="57" spans="1:8" x14ac:dyDescent="0.25">
      <c r="A57" s="50" t="s">
        <v>0</v>
      </c>
      <c r="B57" s="50"/>
      <c r="C57" s="2"/>
      <c r="D57" s="7"/>
      <c r="H57" s="2">
        <v>11</v>
      </c>
    </row>
    <row r="58" spans="1:8" x14ac:dyDescent="0.25">
      <c r="A58" s="50" t="s">
        <v>52</v>
      </c>
      <c r="B58" s="50"/>
      <c r="C58" s="2"/>
      <c r="D58" s="7"/>
      <c r="H58" s="2">
        <v>66</v>
      </c>
    </row>
    <row r="59" spans="1:8" x14ac:dyDescent="0.25">
      <c r="A59" s="50" t="s">
        <v>134</v>
      </c>
      <c r="B59" s="50"/>
      <c r="C59" s="2"/>
      <c r="D59" s="7"/>
      <c r="H59" s="2">
        <v>19.5</v>
      </c>
    </row>
    <row r="60" spans="1:8" x14ac:dyDescent="0.25">
      <c r="A60" s="50" t="s">
        <v>135</v>
      </c>
      <c r="B60" s="50"/>
      <c r="C60" s="2"/>
      <c r="D60" s="7"/>
      <c r="H60" s="2">
        <v>28.5</v>
      </c>
    </row>
    <row r="61" spans="1:8" x14ac:dyDescent="0.25">
      <c r="A61" s="50" t="s">
        <v>61</v>
      </c>
      <c r="B61" s="50"/>
      <c r="C61" s="2"/>
      <c r="D61" s="7"/>
      <c r="H61" s="2">
        <v>32</v>
      </c>
    </row>
    <row r="62" spans="1:8" x14ac:dyDescent="0.25">
      <c r="A62" s="50" t="s">
        <v>136</v>
      </c>
      <c r="B62" s="50"/>
      <c r="C62" s="2"/>
      <c r="D62" s="7"/>
      <c r="H62" s="2">
        <v>25</v>
      </c>
    </row>
    <row r="63" spans="1:8" x14ac:dyDescent="0.25">
      <c r="A63" s="50" t="s">
        <v>6</v>
      </c>
      <c r="B63" s="50"/>
      <c r="C63" s="2"/>
      <c r="D63" s="7"/>
      <c r="H63" s="2">
        <v>20</v>
      </c>
    </row>
    <row r="64" spans="1:8" x14ac:dyDescent="0.25">
      <c r="A64" s="50" t="s">
        <v>11</v>
      </c>
      <c r="B64" s="50"/>
      <c r="C64" s="2"/>
      <c r="D64" s="7"/>
      <c r="H64" s="2">
        <v>6</v>
      </c>
    </row>
    <row r="65" spans="1:8" x14ac:dyDescent="0.25">
      <c r="A65" s="50" t="s">
        <v>59</v>
      </c>
      <c r="B65" s="50"/>
      <c r="C65" s="2"/>
      <c r="D65" s="7"/>
      <c r="H65" s="2">
        <v>20</v>
      </c>
    </row>
    <row r="66" spans="1:8" x14ac:dyDescent="0.25">
      <c r="A66" s="50" t="s">
        <v>76</v>
      </c>
      <c r="B66" s="50"/>
      <c r="C66" s="2"/>
      <c r="D66" s="7"/>
      <c r="H66" s="2">
        <v>32</v>
      </c>
    </row>
    <row r="67" spans="1:8" x14ac:dyDescent="0.25">
      <c r="A67" s="50" t="s">
        <v>77</v>
      </c>
      <c r="B67" s="50"/>
      <c r="C67" s="2"/>
      <c r="D67" s="7"/>
      <c r="H67" s="2">
        <v>50</v>
      </c>
    </row>
    <row r="68" spans="1:8" x14ac:dyDescent="0.25">
      <c r="A68" s="50" t="s">
        <v>83</v>
      </c>
      <c r="B68" s="50"/>
      <c r="C68" s="2"/>
      <c r="D68" s="7"/>
      <c r="G68">
        <f>7.5/2</f>
        <v>3.75</v>
      </c>
      <c r="H68" s="2">
        <v>3.75</v>
      </c>
    </row>
    <row r="69" spans="1:8" x14ac:dyDescent="0.25">
      <c r="A69" s="50" t="s">
        <v>3</v>
      </c>
      <c r="B69" s="50"/>
      <c r="C69" s="2"/>
      <c r="D69" s="7"/>
      <c r="H69" s="2">
        <v>1.25</v>
      </c>
    </row>
    <row r="70" spans="1:8" ht="17.399999999999999" x14ac:dyDescent="0.3">
      <c r="A70" s="76" t="s">
        <v>163</v>
      </c>
      <c r="B70" s="76"/>
      <c r="C70" s="2"/>
      <c r="D70" s="7"/>
      <c r="H70" s="2"/>
    </row>
    <row r="71" spans="1:8" x14ac:dyDescent="0.25">
      <c r="A71" s="50" t="s">
        <v>50</v>
      </c>
      <c r="B71" s="50"/>
      <c r="C71" s="2"/>
      <c r="D71" s="7"/>
      <c r="H71" s="2">
        <v>22.5</v>
      </c>
    </row>
    <row r="72" spans="1:8" x14ac:dyDescent="0.25">
      <c r="A72" s="50" t="s">
        <v>64</v>
      </c>
      <c r="B72" s="50"/>
      <c r="C72" s="2"/>
      <c r="D72" s="7"/>
      <c r="H72" s="2">
        <v>14</v>
      </c>
    </row>
    <row r="73" spans="1:8" x14ac:dyDescent="0.25">
      <c r="A73" s="50" t="s">
        <v>10</v>
      </c>
      <c r="B73" s="50"/>
      <c r="C73" s="2"/>
      <c r="D73" s="7"/>
      <c r="H73" s="2">
        <v>2</v>
      </c>
    </row>
    <row r="74" spans="1:8" x14ac:dyDescent="0.25">
      <c r="A74" s="50" t="s">
        <v>149</v>
      </c>
      <c r="B74" s="50"/>
      <c r="C74" s="2"/>
      <c r="D74" s="7"/>
      <c r="H74" s="2">
        <v>13.75</v>
      </c>
    </row>
    <row r="75" spans="1:8" x14ac:dyDescent="0.25">
      <c r="A75" s="50" t="s">
        <v>150</v>
      </c>
      <c r="B75" s="50"/>
      <c r="C75" s="2"/>
      <c r="D75" s="7"/>
      <c r="H75" s="2">
        <v>6</v>
      </c>
    </row>
    <row r="76" spans="1:8" x14ac:dyDescent="0.25">
      <c r="A76" s="50" t="s">
        <v>12</v>
      </c>
      <c r="B76" s="50"/>
      <c r="C76" s="2"/>
      <c r="D76" s="7"/>
      <c r="H76" s="2">
        <v>6</v>
      </c>
    </row>
    <row r="77" spans="1:8" x14ac:dyDescent="0.25">
      <c r="A77" s="50" t="s">
        <v>13</v>
      </c>
      <c r="B77" s="50"/>
      <c r="C77" s="2"/>
      <c r="D77" s="7"/>
      <c r="H77" s="2">
        <v>8.75</v>
      </c>
    </row>
    <row r="78" spans="1:8" x14ac:dyDescent="0.25">
      <c r="A78" s="50" t="s">
        <v>14</v>
      </c>
      <c r="B78" s="50"/>
      <c r="C78" s="2"/>
      <c r="D78" s="7"/>
      <c r="H78" s="2">
        <v>230</v>
      </c>
    </row>
    <row r="79" spans="1:8" x14ac:dyDescent="0.25">
      <c r="A79" s="50" t="s">
        <v>78</v>
      </c>
      <c r="B79" s="50"/>
      <c r="C79" s="2"/>
      <c r="D79" s="7"/>
      <c r="H79" s="2">
        <v>40</v>
      </c>
    </row>
    <row r="80" spans="1:8" x14ac:dyDescent="0.25">
      <c r="A80" s="50" t="s">
        <v>79</v>
      </c>
      <c r="B80" s="50"/>
      <c r="C80" s="2"/>
      <c r="D80" s="7"/>
      <c r="H80" s="2">
        <v>40</v>
      </c>
    </row>
    <row r="81" spans="1:8" x14ac:dyDescent="0.25">
      <c r="A81" s="50" t="s">
        <v>80</v>
      </c>
      <c r="B81" s="50"/>
      <c r="C81" s="2"/>
      <c r="D81" s="7"/>
      <c r="H81" s="2">
        <v>0.35</v>
      </c>
    </row>
    <row r="82" spans="1:8" ht="17.399999999999999" x14ac:dyDescent="0.3">
      <c r="A82" s="76" t="s">
        <v>164</v>
      </c>
      <c r="B82" s="76"/>
      <c r="C82" s="2"/>
      <c r="D82" s="7"/>
      <c r="H82" s="2"/>
    </row>
    <row r="83" spans="1:8" x14ac:dyDescent="0.25">
      <c r="A83" s="50" t="s">
        <v>65</v>
      </c>
      <c r="B83" s="50"/>
      <c r="C83" s="2"/>
      <c r="D83" s="7"/>
      <c r="H83" s="2">
        <v>40</v>
      </c>
    </row>
    <row r="84" spans="1:8" x14ac:dyDescent="0.25">
      <c r="A84" s="50" t="s">
        <v>66</v>
      </c>
      <c r="B84" s="50"/>
      <c r="C84" s="2"/>
      <c r="D84" s="7"/>
      <c r="H84" s="2">
        <v>30</v>
      </c>
    </row>
    <row r="85" spans="1:8" x14ac:dyDescent="0.25">
      <c r="A85" s="50" t="s">
        <v>117</v>
      </c>
      <c r="B85" s="50"/>
      <c r="C85" s="2"/>
      <c r="D85" s="7"/>
      <c r="H85" s="2">
        <v>65</v>
      </c>
    </row>
    <row r="86" spans="1:8" x14ac:dyDescent="0.25">
      <c r="A86" s="50" t="s">
        <v>94</v>
      </c>
      <c r="B86" s="50"/>
      <c r="C86" s="2"/>
      <c r="D86" s="7"/>
      <c r="H86" s="2">
        <v>65</v>
      </c>
    </row>
    <row r="87" spans="1:8" x14ac:dyDescent="0.25">
      <c r="A87" s="50" t="s">
        <v>95</v>
      </c>
      <c r="B87" s="50"/>
      <c r="C87" s="2"/>
      <c r="D87" s="7"/>
      <c r="H87" s="2">
        <v>110</v>
      </c>
    </row>
    <row r="88" spans="1:8" x14ac:dyDescent="0.25">
      <c r="A88" s="50" t="s">
        <v>15</v>
      </c>
      <c r="B88" s="50"/>
      <c r="C88" s="2"/>
      <c r="D88" s="7"/>
      <c r="H88" s="2">
        <v>2.25</v>
      </c>
    </row>
    <row r="89" spans="1:8" x14ac:dyDescent="0.25">
      <c r="A89" s="50" t="s">
        <v>100</v>
      </c>
      <c r="B89" s="50"/>
      <c r="C89" s="2"/>
      <c r="D89" s="7"/>
      <c r="H89" s="40">
        <f>107/24</f>
        <v>4.458333333333333</v>
      </c>
    </row>
    <row r="90" spans="1:8" x14ac:dyDescent="0.25">
      <c r="A90" s="50" t="s">
        <v>71</v>
      </c>
      <c r="B90" s="50"/>
      <c r="C90" s="2"/>
      <c r="D90" s="7"/>
      <c r="H90" s="2">
        <v>25</v>
      </c>
    </row>
    <row r="91" spans="1:8" x14ac:dyDescent="0.25">
      <c r="A91" s="50" t="s">
        <v>72</v>
      </c>
      <c r="B91" s="50"/>
      <c r="C91" s="2"/>
      <c r="D91" s="7"/>
      <c r="H91" s="2">
        <v>1.5</v>
      </c>
    </row>
    <row r="92" spans="1:8" x14ac:dyDescent="0.25">
      <c r="A92" s="50" t="s">
        <v>84</v>
      </c>
      <c r="B92" s="50"/>
      <c r="C92" s="4"/>
      <c r="D92" s="7"/>
      <c r="H92" s="4">
        <v>7</v>
      </c>
    </row>
    <row r="93" spans="1:8" x14ac:dyDescent="0.25">
      <c r="A93" s="50" t="s">
        <v>101</v>
      </c>
      <c r="B93" s="50"/>
      <c r="C93" s="2"/>
      <c r="D93" s="7"/>
      <c r="H93" s="2">
        <v>70</v>
      </c>
    </row>
    <row r="94" spans="1:8" x14ac:dyDescent="0.25">
      <c r="A94" s="51" t="s">
        <v>113</v>
      </c>
      <c r="B94" s="51"/>
      <c r="C94" s="2"/>
      <c r="D94" s="7"/>
      <c r="H94" s="8">
        <v>27.18</v>
      </c>
    </row>
    <row r="95" spans="1:8" x14ac:dyDescent="0.25">
      <c r="A95" s="51" t="s">
        <v>174</v>
      </c>
      <c r="B95" s="51"/>
      <c r="C95" s="2"/>
      <c r="D95" s="7"/>
      <c r="H95" s="74"/>
    </row>
    <row r="96" spans="1:8" x14ac:dyDescent="0.25">
      <c r="A96" s="51" t="s">
        <v>173</v>
      </c>
      <c r="B96" s="51"/>
      <c r="C96" s="2"/>
      <c r="D96" s="7"/>
      <c r="H96" s="74"/>
    </row>
    <row r="97" spans="1:8" x14ac:dyDescent="0.25">
      <c r="A97" s="51" t="s">
        <v>175</v>
      </c>
      <c r="B97" s="51"/>
      <c r="C97" s="2"/>
      <c r="D97" s="7"/>
      <c r="H97" s="74"/>
    </row>
    <row r="98" spans="1:8" x14ac:dyDescent="0.25">
      <c r="A98" s="36" t="s">
        <v>138</v>
      </c>
      <c r="B98" s="36"/>
      <c r="C98" s="7"/>
      <c r="D98" s="7"/>
    </row>
    <row r="99" spans="1:8" x14ac:dyDescent="0.25">
      <c r="A99" s="36" t="s">
        <v>139</v>
      </c>
      <c r="B99" s="36"/>
      <c r="C99" s="7"/>
      <c r="D99" s="7"/>
    </row>
    <row r="100" spans="1:8" ht="17.399999999999999" x14ac:dyDescent="0.3">
      <c r="A100" s="76" t="s">
        <v>165</v>
      </c>
      <c r="B100" s="76"/>
      <c r="C100" s="2"/>
      <c r="D100" s="7"/>
      <c r="H100" s="2"/>
    </row>
    <row r="101" spans="1:8" x14ac:dyDescent="0.25">
      <c r="A101" s="50" t="s">
        <v>38</v>
      </c>
      <c r="B101" s="50"/>
      <c r="C101" s="2"/>
      <c r="D101" s="7"/>
      <c r="H101" s="2">
        <v>18</v>
      </c>
    </row>
    <row r="102" spans="1:8" x14ac:dyDescent="0.25">
      <c r="A102" s="50" t="s">
        <v>39</v>
      </c>
      <c r="B102" s="50"/>
      <c r="C102" s="2"/>
      <c r="D102" s="7"/>
      <c r="H102" s="2">
        <v>1.5</v>
      </c>
    </row>
    <row r="103" spans="1:8" x14ac:dyDescent="0.25">
      <c r="A103" s="50" t="s">
        <v>40</v>
      </c>
      <c r="B103" s="50"/>
      <c r="C103" s="2"/>
      <c r="D103" s="7"/>
      <c r="H103" s="2">
        <v>2</v>
      </c>
    </row>
    <row r="104" spans="1:8" x14ac:dyDescent="0.25">
      <c r="A104" s="50" t="s">
        <v>41</v>
      </c>
      <c r="B104" s="50"/>
      <c r="C104" s="2"/>
      <c r="D104" s="7"/>
      <c r="H104" s="2">
        <v>2</v>
      </c>
    </row>
    <row r="105" spans="1:8" x14ac:dyDescent="0.25">
      <c r="A105" s="50" t="s">
        <v>42</v>
      </c>
      <c r="B105" s="50"/>
      <c r="C105" s="2"/>
      <c r="D105" s="7"/>
      <c r="H105" s="2">
        <v>26.65</v>
      </c>
    </row>
    <row r="106" spans="1:8" x14ac:dyDescent="0.25">
      <c r="A106" s="50" t="s">
        <v>181</v>
      </c>
      <c r="B106" s="50"/>
      <c r="C106" s="2"/>
      <c r="D106" s="7"/>
      <c r="H106" s="2">
        <v>26</v>
      </c>
    </row>
    <row r="107" spans="1:8" x14ac:dyDescent="0.25">
      <c r="A107" s="50" t="s">
        <v>45</v>
      </c>
      <c r="B107" s="50"/>
      <c r="C107" s="2"/>
      <c r="D107" s="7"/>
      <c r="H107" s="2">
        <v>39</v>
      </c>
    </row>
    <row r="108" spans="1:8" x14ac:dyDescent="0.25">
      <c r="A108" s="50" t="s">
        <v>63</v>
      </c>
      <c r="B108" s="50"/>
      <c r="C108" s="2"/>
      <c r="D108" s="7"/>
      <c r="H108" s="2">
        <v>2.4</v>
      </c>
    </row>
    <row r="109" spans="1:8" x14ac:dyDescent="0.25">
      <c r="A109" s="50" t="s">
        <v>46</v>
      </c>
      <c r="B109" s="50"/>
      <c r="C109" s="2"/>
      <c r="D109" s="7"/>
      <c r="H109" s="2">
        <v>10</v>
      </c>
    </row>
    <row r="110" spans="1:8" x14ac:dyDescent="0.25">
      <c r="A110" s="50" t="s">
        <v>97</v>
      </c>
      <c r="B110" s="50"/>
      <c r="C110" s="2"/>
      <c r="D110" s="7"/>
      <c r="H110" s="2">
        <v>17.45</v>
      </c>
    </row>
    <row r="111" spans="1:8" x14ac:dyDescent="0.25">
      <c r="A111" s="50" t="s">
        <v>96</v>
      </c>
      <c r="B111" s="50"/>
      <c r="C111" s="2"/>
      <c r="D111" s="7"/>
      <c r="H111" s="2">
        <v>18.75</v>
      </c>
    </row>
    <row r="112" spans="1:8" x14ac:dyDescent="0.25">
      <c r="A112" s="50" t="s">
        <v>109</v>
      </c>
      <c r="B112" s="50"/>
      <c r="C112" s="2"/>
      <c r="D112" s="7"/>
      <c r="H112" s="2">
        <v>8.5</v>
      </c>
    </row>
    <row r="113" spans="1:8" x14ac:dyDescent="0.25">
      <c r="A113" s="50" t="s">
        <v>86</v>
      </c>
      <c r="B113" s="50"/>
      <c r="C113" s="2"/>
      <c r="D113" s="7"/>
      <c r="H113" s="2">
        <v>22</v>
      </c>
    </row>
    <row r="114" spans="1:8" x14ac:dyDescent="0.25">
      <c r="A114" s="50" t="s">
        <v>183</v>
      </c>
      <c r="B114" s="50"/>
      <c r="C114" s="2"/>
      <c r="D114" s="7"/>
      <c r="H114" s="2">
        <v>25</v>
      </c>
    </row>
    <row r="115" spans="1:8" x14ac:dyDescent="0.25">
      <c r="A115" s="50" t="s">
        <v>111</v>
      </c>
      <c r="B115" s="50"/>
      <c r="C115" s="4"/>
      <c r="D115" s="7"/>
      <c r="H115" s="4">
        <v>45</v>
      </c>
    </row>
    <row r="116" spans="1:8" x14ac:dyDescent="0.25">
      <c r="A116" s="51" t="s">
        <v>112</v>
      </c>
      <c r="B116" s="51"/>
      <c r="C116" s="4"/>
      <c r="D116" s="7"/>
      <c r="H116" s="4">
        <v>14</v>
      </c>
    </row>
    <row r="117" spans="1:8" x14ac:dyDescent="0.25">
      <c r="A117" s="52" t="s">
        <v>114</v>
      </c>
      <c r="B117" s="50"/>
      <c r="C117" s="42"/>
      <c r="D117" s="7"/>
      <c r="H117" s="41">
        <v>50</v>
      </c>
    </row>
    <row r="118" spans="1:8" x14ac:dyDescent="0.25">
      <c r="A118" s="53" t="s">
        <v>140</v>
      </c>
      <c r="B118" s="53"/>
      <c r="C118" s="42"/>
      <c r="D118" s="7"/>
      <c r="H118" s="7"/>
    </row>
    <row r="119" spans="1:8" ht="17.399999999999999" x14ac:dyDescent="0.3">
      <c r="A119" s="76" t="s">
        <v>166</v>
      </c>
      <c r="B119" s="76"/>
      <c r="C119" s="2"/>
      <c r="D119" s="7"/>
      <c r="H119" s="2"/>
    </row>
    <row r="120" spans="1:8" x14ac:dyDescent="0.25">
      <c r="A120" s="50" t="s">
        <v>16</v>
      </c>
      <c r="B120" s="50"/>
      <c r="C120" s="7"/>
      <c r="D120" s="7"/>
    </row>
    <row r="121" spans="1:8" x14ac:dyDescent="0.25">
      <c r="A121" s="50" t="s">
        <v>17</v>
      </c>
      <c r="B121" s="50"/>
      <c r="C121" s="7"/>
      <c r="D121" s="7"/>
    </row>
    <row r="122" spans="1:8" x14ac:dyDescent="0.25">
      <c r="A122" s="50" t="s">
        <v>18</v>
      </c>
      <c r="B122" s="50"/>
      <c r="C122" s="7"/>
      <c r="D122" s="7"/>
    </row>
    <row r="123" spans="1:8" x14ac:dyDescent="0.25">
      <c r="A123" s="50" t="s">
        <v>47</v>
      </c>
      <c r="B123" s="50"/>
      <c r="C123" s="2"/>
      <c r="D123" s="7"/>
      <c r="H123" s="2">
        <f>70/4</f>
        <v>17.5</v>
      </c>
    </row>
    <row r="124" spans="1:8" x14ac:dyDescent="0.25">
      <c r="A124" s="50" t="s">
        <v>48</v>
      </c>
      <c r="B124" s="50"/>
      <c r="C124" s="2"/>
      <c r="D124" s="7"/>
      <c r="H124" s="2">
        <f>65/4</f>
        <v>16.25</v>
      </c>
    </row>
    <row r="125" spans="1:8" x14ac:dyDescent="0.25">
      <c r="A125" s="50" t="s">
        <v>74</v>
      </c>
      <c r="B125" s="50"/>
      <c r="C125" s="2"/>
      <c r="D125" s="7"/>
      <c r="H125" s="2">
        <v>14</v>
      </c>
    </row>
    <row r="126" spans="1:8" ht="17.399999999999999" x14ac:dyDescent="0.3">
      <c r="A126" s="76" t="s">
        <v>167</v>
      </c>
      <c r="B126" s="76"/>
      <c r="C126" s="7"/>
      <c r="D126" s="7"/>
    </row>
    <row r="127" spans="1:8" x14ac:dyDescent="0.25">
      <c r="A127" s="50" t="s">
        <v>67</v>
      </c>
      <c r="B127" s="50"/>
      <c r="C127" s="2"/>
      <c r="D127" s="7"/>
      <c r="H127" s="2">
        <v>12</v>
      </c>
    </row>
    <row r="128" spans="1:8" x14ac:dyDescent="0.25">
      <c r="A128" s="50" t="s">
        <v>68</v>
      </c>
      <c r="B128" s="50"/>
      <c r="C128" s="2"/>
      <c r="D128" s="7"/>
      <c r="H128" s="2">
        <v>36.75</v>
      </c>
    </row>
    <row r="129" spans="1:8" x14ac:dyDescent="0.25">
      <c r="A129" s="50" t="s">
        <v>69</v>
      </c>
      <c r="B129" s="50"/>
      <c r="C129" s="2"/>
      <c r="D129" s="7"/>
      <c r="H129" s="2">
        <v>20</v>
      </c>
    </row>
    <row r="130" spans="1:8" x14ac:dyDescent="0.25">
      <c r="A130" s="50" t="s">
        <v>1</v>
      </c>
      <c r="B130" s="50"/>
      <c r="C130" s="2"/>
      <c r="D130" s="7"/>
      <c r="H130" s="2">
        <v>17.5</v>
      </c>
    </row>
    <row r="131" spans="1:8" x14ac:dyDescent="0.25">
      <c r="A131" s="50" t="s">
        <v>2</v>
      </c>
      <c r="B131" s="50"/>
      <c r="C131" s="2"/>
      <c r="D131" s="7"/>
      <c r="H131" s="2">
        <v>17.5</v>
      </c>
    </row>
    <row r="132" spans="1:8" x14ac:dyDescent="0.25">
      <c r="A132" s="50" t="s">
        <v>4</v>
      </c>
      <c r="B132" s="50"/>
      <c r="C132" s="2"/>
      <c r="D132" s="7"/>
      <c r="H132" s="2">
        <v>0.125</v>
      </c>
    </row>
    <row r="133" spans="1:8" x14ac:dyDescent="0.25">
      <c r="A133" s="50" t="s">
        <v>5</v>
      </c>
      <c r="B133" s="50"/>
      <c r="C133" s="2"/>
      <c r="D133" s="7"/>
      <c r="H133" s="2">
        <v>4</v>
      </c>
    </row>
    <row r="134" spans="1:8" x14ac:dyDescent="0.25">
      <c r="A134" s="50" t="s">
        <v>75</v>
      </c>
      <c r="B134" s="50"/>
      <c r="C134" s="2"/>
      <c r="D134" s="7"/>
      <c r="H134" s="2">
        <v>11</v>
      </c>
    </row>
    <row r="135" spans="1:8" x14ac:dyDescent="0.25">
      <c r="A135" s="50" t="s">
        <v>137</v>
      </c>
      <c r="B135" s="50"/>
      <c r="C135" s="2"/>
      <c r="D135" s="7"/>
      <c r="H135" s="2">
        <v>17.38</v>
      </c>
    </row>
    <row r="136" spans="1:8" x14ac:dyDescent="0.25">
      <c r="A136" s="50" t="s">
        <v>58</v>
      </c>
      <c r="B136" s="50"/>
      <c r="C136" s="7"/>
      <c r="D136" s="7"/>
    </row>
    <row r="137" spans="1:8" x14ac:dyDescent="0.25">
      <c r="A137" s="50" t="s">
        <v>85</v>
      </c>
      <c r="B137" s="50"/>
      <c r="C137" s="7"/>
      <c r="D137" s="7"/>
    </row>
    <row r="138" spans="1:8" x14ac:dyDescent="0.25">
      <c r="A138" s="50" t="s">
        <v>102</v>
      </c>
      <c r="B138" s="50"/>
      <c r="C138" s="7"/>
      <c r="D138" s="7"/>
    </row>
    <row r="139" spans="1:8" x14ac:dyDescent="0.25">
      <c r="A139" s="50" t="s">
        <v>103</v>
      </c>
      <c r="B139" s="50"/>
      <c r="C139" s="7"/>
      <c r="D139" s="7"/>
    </row>
    <row r="140" spans="1:8" x14ac:dyDescent="0.25">
      <c r="A140" s="50" t="s">
        <v>104</v>
      </c>
      <c r="B140" s="50"/>
      <c r="C140" s="7"/>
      <c r="D140" s="7"/>
    </row>
    <row r="141" spans="1:8" x14ac:dyDescent="0.25">
      <c r="A141" s="50" t="s">
        <v>105</v>
      </c>
      <c r="B141" s="50"/>
      <c r="C141" s="7"/>
      <c r="D141" s="7"/>
    </row>
    <row r="142" spans="1:8" x14ac:dyDescent="0.25">
      <c r="A142" s="50" t="s">
        <v>106</v>
      </c>
      <c r="B142" s="50"/>
      <c r="C142" s="7"/>
      <c r="D142" s="7"/>
    </row>
    <row r="143" spans="1:8" x14ac:dyDescent="0.25">
      <c r="A143" s="50" t="s">
        <v>110</v>
      </c>
      <c r="B143" s="50"/>
      <c r="C143" s="7"/>
      <c r="D143" s="7"/>
    </row>
    <row r="144" spans="1:8" x14ac:dyDescent="0.25">
      <c r="A144" s="53" t="s">
        <v>133</v>
      </c>
      <c r="B144" s="53"/>
      <c r="C144" s="7"/>
      <c r="D144" s="7"/>
    </row>
    <row r="145" spans="1:4" x14ac:dyDescent="0.25">
      <c r="A145" s="53" t="s">
        <v>141</v>
      </c>
      <c r="B145" s="53"/>
      <c r="C145" s="7"/>
      <c r="D145" s="7"/>
    </row>
    <row r="146" spans="1:4" x14ac:dyDescent="0.25">
      <c r="A146" t="s">
        <v>177</v>
      </c>
    </row>
    <row r="147" spans="1:4" x14ac:dyDescent="0.25">
      <c r="A147" t="s">
        <v>178</v>
      </c>
    </row>
    <row r="148" spans="1:4" x14ac:dyDescent="0.25">
      <c r="A148" t="s">
        <v>179</v>
      </c>
    </row>
    <row r="149" spans="1:4" x14ac:dyDescent="0.25">
      <c r="A149" t="s">
        <v>180</v>
      </c>
    </row>
    <row r="150" spans="1:4" x14ac:dyDescent="0.25">
      <c r="A150" t="s">
        <v>182</v>
      </c>
    </row>
  </sheetData>
  <mergeCells count="8">
    <mergeCell ref="A119:B119"/>
    <mergeCell ref="A126:B126"/>
    <mergeCell ref="A8:B8"/>
    <mergeCell ref="A47:B47"/>
    <mergeCell ref="A53:B53"/>
    <mergeCell ref="A70:B70"/>
    <mergeCell ref="A82:B82"/>
    <mergeCell ref="A100:B10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H150"/>
  <sheetViews>
    <sheetView rightToLeft="1" workbookViewId="0">
      <selection activeCell="A19" sqref="A19"/>
    </sheetView>
  </sheetViews>
  <sheetFormatPr defaultRowHeight="13.8" x14ac:dyDescent="0.25"/>
  <cols>
    <col min="1" max="1" width="18.77734375" bestFit="1" customWidth="1"/>
    <col min="2" max="2" width="9.109375" customWidth="1"/>
    <col min="3" max="3" width="13.44140625" customWidth="1"/>
  </cols>
  <sheetData>
    <row r="5" spans="1:34" ht="14.4" thickBot="1" x14ac:dyDescent="0.3">
      <c r="A5" s="90" t="s">
        <v>129</v>
      </c>
      <c r="B5" s="91"/>
      <c r="C5" s="91"/>
      <c r="D5" s="91"/>
      <c r="E5" s="91"/>
      <c r="F5" s="92"/>
      <c r="G5" s="24" t="s">
        <v>92</v>
      </c>
      <c r="H5" s="24" t="s">
        <v>93</v>
      </c>
      <c r="I5" s="24" t="s">
        <v>87</v>
      </c>
      <c r="J5" s="24" t="s">
        <v>88</v>
      </c>
      <c r="K5" s="24" t="s">
        <v>89</v>
      </c>
      <c r="L5" s="24" t="s">
        <v>90</v>
      </c>
      <c r="M5" s="24" t="s">
        <v>91</v>
      </c>
      <c r="N5" s="24" t="s">
        <v>92</v>
      </c>
      <c r="O5" s="24" t="s">
        <v>93</v>
      </c>
      <c r="P5" s="24" t="s">
        <v>87</v>
      </c>
      <c r="Q5" s="24" t="s">
        <v>88</v>
      </c>
      <c r="R5" s="24" t="s">
        <v>89</v>
      </c>
      <c r="S5" s="24" t="s">
        <v>90</v>
      </c>
      <c r="T5" s="24" t="s">
        <v>91</v>
      </c>
      <c r="U5" s="24" t="s">
        <v>92</v>
      </c>
      <c r="V5" s="24" t="s">
        <v>93</v>
      </c>
      <c r="W5" s="24" t="s">
        <v>87</v>
      </c>
      <c r="X5" s="24" t="s">
        <v>88</v>
      </c>
      <c r="Y5" s="24" t="s">
        <v>89</v>
      </c>
      <c r="Z5" s="24" t="s">
        <v>90</v>
      </c>
      <c r="AA5" s="24" t="s">
        <v>91</v>
      </c>
      <c r="AB5" s="24" t="s">
        <v>92</v>
      </c>
      <c r="AC5" s="24" t="s">
        <v>93</v>
      </c>
      <c r="AD5" s="24" t="s">
        <v>87</v>
      </c>
      <c r="AE5" s="24" t="s">
        <v>88</v>
      </c>
      <c r="AF5" s="24" t="s">
        <v>89</v>
      </c>
      <c r="AG5" s="24" t="s">
        <v>90</v>
      </c>
      <c r="AH5" s="24" t="s">
        <v>91</v>
      </c>
    </row>
    <row r="6" spans="1:34" ht="15" thickTop="1" thickBot="1" x14ac:dyDescent="0.3">
      <c r="A6" s="26" t="s">
        <v>125</v>
      </c>
      <c r="B6" s="54" t="s">
        <v>49</v>
      </c>
      <c r="C6" s="93" t="s">
        <v>168</v>
      </c>
      <c r="D6" s="54" t="s">
        <v>126</v>
      </c>
      <c r="E6" s="55" t="s">
        <v>127</v>
      </c>
      <c r="F6" s="56" t="s">
        <v>128</v>
      </c>
      <c r="G6" s="57">
        <v>1</v>
      </c>
      <c r="H6" s="57">
        <v>2</v>
      </c>
      <c r="I6" s="57">
        <v>3</v>
      </c>
      <c r="J6" s="57">
        <v>4</v>
      </c>
      <c r="K6" s="57">
        <v>5</v>
      </c>
      <c r="L6" s="57">
        <v>6</v>
      </c>
      <c r="M6" s="57">
        <v>7</v>
      </c>
      <c r="N6" s="57">
        <v>8</v>
      </c>
      <c r="O6" s="57">
        <v>9</v>
      </c>
      <c r="P6" s="57">
        <v>10</v>
      </c>
      <c r="Q6" s="57">
        <v>11</v>
      </c>
      <c r="R6" s="57">
        <v>12</v>
      </c>
      <c r="S6" s="57">
        <v>13</v>
      </c>
      <c r="T6" s="57">
        <v>14</v>
      </c>
      <c r="U6" s="57">
        <v>15</v>
      </c>
      <c r="V6" s="57">
        <v>16</v>
      </c>
      <c r="W6" s="57">
        <v>17</v>
      </c>
      <c r="X6" s="57">
        <v>18</v>
      </c>
      <c r="Y6" s="57">
        <v>19</v>
      </c>
      <c r="Z6" s="57">
        <v>20</v>
      </c>
      <c r="AA6" s="57">
        <v>21</v>
      </c>
      <c r="AB6" s="57">
        <v>22</v>
      </c>
      <c r="AC6" s="57">
        <v>23</v>
      </c>
      <c r="AD6" s="57">
        <v>24</v>
      </c>
      <c r="AE6" s="57">
        <v>25</v>
      </c>
      <c r="AF6" s="57">
        <v>26</v>
      </c>
      <c r="AG6" s="57">
        <v>27</v>
      </c>
      <c r="AH6" s="57">
        <v>28</v>
      </c>
    </row>
    <row r="7" spans="1:34" ht="14.4" thickTop="1" x14ac:dyDescent="0.25">
      <c r="A7" s="60"/>
      <c r="B7" s="61"/>
      <c r="C7" s="94"/>
      <c r="D7" s="61"/>
      <c r="E7" s="62"/>
      <c r="F7" s="63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</row>
    <row r="8" spans="1:34" ht="17.399999999999999" x14ac:dyDescent="0.3">
      <c r="A8" s="76" t="s">
        <v>160</v>
      </c>
      <c r="B8" s="76"/>
      <c r="C8" s="73"/>
    </row>
    <row r="9" spans="1:34" ht="17.399999999999999" x14ac:dyDescent="0.3">
      <c r="A9" s="50" t="s">
        <v>184</v>
      </c>
      <c r="B9" s="50"/>
      <c r="C9" s="73"/>
    </row>
    <row r="10" spans="1:34" x14ac:dyDescent="0.25">
      <c r="A10" s="50" t="s">
        <v>21</v>
      </c>
      <c r="B10" s="2"/>
      <c r="C10" s="2" t="s">
        <v>160</v>
      </c>
      <c r="D10" s="7">
        <f t="shared" ref="D10:D46" si="0">SUM(G10:AH10)</f>
        <v>0</v>
      </c>
      <c r="E10" s="7">
        <f>Stander!D10</f>
        <v>0</v>
      </c>
      <c r="F10" s="7">
        <f t="shared" ref="F10:F46" si="1">E10*D10</f>
        <v>0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</row>
    <row r="11" spans="1:34" x14ac:dyDescent="0.25">
      <c r="A11" s="50" t="s">
        <v>22</v>
      </c>
      <c r="B11" s="2"/>
      <c r="C11" s="2" t="s">
        <v>160</v>
      </c>
      <c r="D11" s="7">
        <f t="shared" si="0"/>
        <v>0</v>
      </c>
      <c r="E11" s="7">
        <f>Stander!D11</f>
        <v>0</v>
      </c>
      <c r="F11" s="7">
        <f t="shared" si="1"/>
        <v>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1:34" x14ac:dyDescent="0.25">
      <c r="A12" s="50" t="s">
        <v>23</v>
      </c>
      <c r="B12" s="2"/>
      <c r="C12" s="2" t="s">
        <v>160</v>
      </c>
      <c r="D12" s="7">
        <f t="shared" si="0"/>
        <v>0</v>
      </c>
      <c r="E12" s="7">
        <f>Stander!D12</f>
        <v>0</v>
      </c>
      <c r="F12" s="7">
        <f t="shared" si="1"/>
        <v>0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1:34" x14ac:dyDescent="0.25">
      <c r="A13" s="50" t="s">
        <v>24</v>
      </c>
      <c r="B13" s="2"/>
      <c r="C13" s="2" t="s">
        <v>160</v>
      </c>
      <c r="D13" s="7">
        <f t="shared" si="0"/>
        <v>0</v>
      </c>
      <c r="E13" s="7">
        <f>Stander!D13</f>
        <v>0</v>
      </c>
      <c r="F13" s="7">
        <f t="shared" si="1"/>
        <v>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</row>
    <row r="14" spans="1:34" x14ac:dyDescent="0.25">
      <c r="A14" s="50" t="s">
        <v>53</v>
      </c>
      <c r="B14" s="2"/>
      <c r="C14" s="2" t="s">
        <v>160</v>
      </c>
      <c r="D14" s="7">
        <f t="shared" si="0"/>
        <v>0</v>
      </c>
      <c r="E14" s="7">
        <f>Stander!D14</f>
        <v>0</v>
      </c>
      <c r="F14" s="7">
        <f t="shared" si="1"/>
        <v>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1:34" x14ac:dyDescent="0.25">
      <c r="A15" s="50" t="s">
        <v>108</v>
      </c>
      <c r="B15" s="2"/>
      <c r="C15" s="2" t="s">
        <v>160</v>
      </c>
      <c r="D15" s="7">
        <f t="shared" si="0"/>
        <v>0</v>
      </c>
      <c r="E15" s="7">
        <f>Stander!D15</f>
        <v>0</v>
      </c>
      <c r="F15" s="7">
        <f t="shared" si="1"/>
        <v>0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1:34" x14ac:dyDescent="0.25">
      <c r="A16" s="50" t="s">
        <v>25</v>
      </c>
      <c r="B16" s="2"/>
      <c r="C16" s="2" t="s">
        <v>160</v>
      </c>
      <c r="D16" s="7">
        <f t="shared" si="0"/>
        <v>0</v>
      </c>
      <c r="E16" s="7">
        <f>Stander!D16</f>
        <v>0</v>
      </c>
      <c r="F16" s="7">
        <f t="shared" si="1"/>
        <v>0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1:34" x14ac:dyDescent="0.25">
      <c r="A17" s="50" t="s">
        <v>26</v>
      </c>
      <c r="B17" s="2"/>
      <c r="C17" s="2" t="s">
        <v>160</v>
      </c>
      <c r="D17" s="7">
        <f t="shared" si="0"/>
        <v>0</v>
      </c>
      <c r="E17" s="7">
        <f>Stander!D17</f>
        <v>0</v>
      </c>
      <c r="F17" s="7">
        <f t="shared" si="1"/>
        <v>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1:34" x14ac:dyDescent="0.25">
      <c r="A18" s="50" t="s">
        <v>54</v>
      </c>
      <c r="B18" s="2"/>
      <c r="C18" s="2" t="s">
        <v>160</v>
      </c>
      <c r="D18" s="7">
        <f t="shared" si="0"/>
        <v>0</v>
      </c>
      <c r="E18" s="7">
        <f>Stander!D18</f>
        <v>0</v>
      </c>
      <c r="F18" s="7">
        <f t="shared" si="1"/>
        <v>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</row>
    <row r="19" spans="1:34" x14ac:dyDescent="0.25">
      <c r="A19" s="50" t="s">
        <v>55</v>
      </c>
      <c r="B19" s="2"/>
      <c r="C19" s="2" t="s">
        <v>160</v>
      </c>
      <c r="D19" s="7">
        <f t="shared" si="0"/>
        <v>0</v>
      </c>
      <c r="E19" s="7">
        <f>Stander!D19</f>
        <v>0</v>
      </c>
      <c r="F19" s="7">
        <f t="shared" si="1"/>
        <v>0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</row>
    <row r="20" spans="1:34" x14ac:dyDescent="0.25">
      <c r="A20" s="50" t="s">
        <v>27</v>
      </c>
      <c r="B20" s="2"/>
      <c r="C20" s="2" t="s">
        <v>160</v>
      </c>
      <c r="D20" s="7">
        <f t="shared" si="0"/>
        <v>0</v>
      </c>
      <c r="E20" s="7">
        <f>Stander!D20</f>
        <v>0</v>
      </c>
      <c r="F20" s="7">
        <f t="shared" si="1"/>
        <v>0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</row>
    <row r="21" spans="1:34" x14ac:dyDescent="0.25">
      <c r="A21" s="50" t="s">
        <v>56</v>
      </c>
      <c r="B21" s="2"/>
      <c r="C21" s="2" t="s">
        <v>160</v>
      </c>
      <c r="D21" s="7">
        <f t="shared" si="0"/>
        <v>0</v>
      </c>
      <c r="E21" s="7">
        <f>Stander!D21</f>
        <v>0</v>
      </c>
      <c r="F21" s="7">
        <f t="shared" si="1"/>
        <v>0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</row>
    <row r="22" spans="1:34" x14ac:dyDescent="0.25">
      <c r="A22" s="50" t="s">
        <v>28</v>
      </c>
      <c r="B22" s="2"/>
      <c r="C22" s="2" t="s">
        <v>160</v>
      </c>
      <c r="D22" s="7">
        <f t="shared" si="0"/>
        <v>0</v>
      </c>
      <c r="E22" s="7">
        <f>Stander!D22</f>
        <v>0</v>
      </c>
      <c r="F22" s="7">
        <f t="shared" si="1"/>
        <v>0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</row>
    <row r="23" spans="1:34" x14ac:dyDescent="0.25">
      <c r="A23" s="50" t="s">
        <v>29</v>
      </c>
      <c r="B23" s="2"/>
      <c r="C23" s="2" t="s">
        <v>160</v>
      </c>
      <c r="D23" s="7">
        <f t="shared" si="0"/>
        <v>0</v>
      </c>
      <c r="E23" s="7">
        <f>Stander!D23</f>
        <v>0</v>
      </c>
      <c r="F23" s="7">
        <f t="shared" si="1"/>
        <v>0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</row>
    <row r="24" spans="1:34" x14ac:dyDescent="0.25">
      <c r="A24" s="50" t="s">
        <v>30</v>
      </c>
      <c r="B24" s="2"/>
      <c r="C24" s="2" t="s">
        <v>160</v>
      </c>
      <c r="D24" s="7">
        <f t="shared" si="0"/>
        <v>0</v>
      </c>
      <c r="E24" s="7">
        <f>Stander!D24</f>
        <v>0</v>
      </c>
      <c r="F24" s="7">
        <f t="shared" si="1"/>
        <v>0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</row>
    <row r="25" spans="1:34" x14ac:dyDescent="0.25">
      <c r="A25" s="50" t="s">
        <v>31</v>
      </c>
      <c r="B25" s="2"/>
      <c r="C25" s="2" t="s">
        <v>160</v>
      </c>
      <c r="D25" s="7">
        <f t="shared" si="0"/>
        <v>0</v>
      </c>
      <c r="E25" s="7">
        <f>Stander!D25</f>
        <v>0</v>
      </c>
      <c r="F25" s="7">
        <f t="shared" si="1"/>
        <v>0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</row>
    <row r="26" spans="1:34" x14ac:dyDescent="0.25">
      <c r="A26" s="50" t="s">
        <v>32</v>
      </c>
      <c r="B26" s="2"/>
      <c r="C26" s="2" t="s">
        <v>160</v>
      </c>
      <c r="D26" s="7">
        <f t="shared" si="0"/>
        <v>0</v>
      </c>
      <c r="E26" s="7">
        <f>Stander!D26</f>
        <v>0</v>
      </c>
      <c r="F26" s="7">
        <f t="shared" si="1"/>
        <v>0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</row>
    <row r="27" spans="1:34" x14ac:dyDescent="0.25">
      <c r="A27" s="50" t="s">
        <v>33</v>
      </c>
      <c r="B27" s="2"/>
      <c r="C27" s="2" t="s">
        <v>160</v>
      </c>
      <c r="D27" s="7">
        <f t="shared" si="0"/>
        <v>0</v>
      </c>
      <c r="E27" s="7">
        <f>Stander!D27</f>
        <v>0</v>
      </c>
      <c r="F27" s="7">
        <f t="shared" si="1"/>
        <v>0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</row>
    <row r="28" spans="1:34" x14ac:dyDescent="0.25">
      <c r="A28" s="50" t="s">
        <v>107</v>
      </c>
      <c r="B28" s="2"/>
      <c r="C28" s="2" t="s">
        <v>160</v>
      </c>
      <c r="D28" s="7">
        <f t="shared" si="0"/>
        <v>0</v>
      </c>
      <c r="E28" s="7">
        <f>Stander!D28</f>
        <v>0</v>
      </c>
      <c r="F28" s="7">
        <f t="shared" si="1"/>
        <v>0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</row>
    <row r="29" spans="1:34" x14ac:dyDescent="0.25">
      <c r="A29" s="50" t="s">
        <v>34</v>
      </c>
      <c r="B29" s="2"/>
      <c r="C29" s="2" t="s">
        <v>160</v>
      </c>
      <c r="D29" s="7">
        <f t="shared" si="0"/>
        <v>0</v>
      </c>
      <c r="E29" s="7">
        <f>Stander!D29</f>
        <v>0</v>
      </c>
      <c r="F29" s="7">
        <f t="shared" si="1"/>
        <v>0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</row>
    <row r="30" spans="1:34" x14ac:dyDescent="0.25">
      <c r="A30" s="50" t="s">
        <v>62</v>
      </c>
      <c r="B30" s="2"/>
      <c r="C30" s="2" t="s">
        <v>160</v>
      </c>
      <c r="D30" s="7">
        <f t="shared" si="0"/>
        <v>0</v>
      </c>
      <c r="E30" s="7">
        <f>Stander!D30</f>
        <v>0</v>
      </c>
      <c r="F30" s="7">
        <f t="shared" si="1"/>
        <v>0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</row>
    <row r="31" spans="1:34" x14ac:dyDescent="0.25">
      <c r="A31" s="50" t="s">
        <v>51</v>
      </c>
      <c r="B31" s="2"/>
      <c r="C31" s="2" t="s">
        <v>160</v>
      </c>
      <c r="D31" s="7">
        <f t="shared" si="0"/>
        <v>0</v>
      </c>
      <c r="E31" s="7">
        <f>Stander!D31</f>
        <v>0</v>
      </c>
      <c r="F31" s="7">
        <f t="shared" si="1"/>
        <v>0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</row>
    <row r="32" spans="1:34" x14ac:dyDescent="0.25">
      <c r="A32" s="50" t="s">
        <v>35</v>
      </c>
      <c r="B32" s="2"/>
      <c r="C32" s="2" t="s">
        <v>160</v>
      </c>
      <c r="D32" s="7">
        <f t="shared" si="0"/>
        <v>0</v>
      </c>
      <c r="E32" s="7">
        <f>Stander!D32</f>
        <v>0</v>
      </c>
      <c r="F32" s="7">
        <f t="shared" si="1"/>
        <v>0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</row>
    <row r="33" spans="1:34" x14ac:dyDescent="0.25">
      <c r="A33" s="50" t="s">
        <v>115</v>
      </c>
      <c r="B33" s="2"/>
      <c r="C33" s="2" t="s">
        <v>160</v>
      </c>
      <c r="D33" s="7">
        <f t="shared" si="0"/>
        <v>0</v>
      </c>
      <c r="E33" s="7">
        <f>Stander!D33</f>
        <v>0</v>
      </c>
      <c r="F33" s="7">
        <f t="shared" si="1"/>
        <v>0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</row>
    <row r="34" spans="1:34" x14ac:dyDescent="0.25">
      <c r="A34" s="50" t="s">
        <v>116</v>
      </c>
      <c r="B34" s="2"/>
      <c r="C34" s="2" t="s">
        <v>160</v>
      </c>
      <c r="D34" s="7">
        <f t="shared" si="0"/>
        <v>0</v>
      </c>
      <c r="E34" s="7">
        <f>Stander!D34</f>
        <v>0</v>
      </c>
      <c r="F34" s="7">
        <f t="shared" si="1"/>
        <v>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</row>
    <row r="35" spans="1:34" x14ac:dyDescent="0.25">
      <c r="A35" s="50" t="s">
        <v>36</v>
      </c>
      <c r="B35" s="2"/>
      <c r="C35" s="2" t="s">
        <v>160</v>
      </c>
      <c r="D35" s="7">
        <f t="shared" si="0"/>
        <v>0</v>
      </c>
      <c r="E35" s="7">
        <f>Stander!D35</f>
        <v>0</v>
      </c>
      <c r="F35" s="7">
        <f t="shared" si="1"/>
        <v>0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</row>
    <row r="36" spans="1:34" x14ac:dyDescent="0.25">
      <c r="A36" s="50" t="s">
        <v>57</v>
      </c>
      <c r="B36" s="2"/>
      <c r="C36" s="2" t="s">
        <v>160</v>
      </c>
      <c r="D36" s="7">
        <f t="shared" si="0"/>
        <v>0</v>
      </c>
      <c r="E36" s="7">
        <f>Stander!D36</f>
        <v>0</v>
      </c>
      <c r="F36" s="7">
        <f t="shared" si="1"/>
        <v>0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</row>
    <row r="37" spans="1:34" x14ac:dyDescent="0.25">
      <c r="A37" s="50" t="s">
        <v>37</v>
      </c>
      <c r="B37" s="2"/>
      <c r="C37" s="2" t="s">
        <v>160</v>
      </c>
      <c r="D37" s="7">
        <f t="shared" si="0"/>
        <v>0</v>
      </c>
      <c r="E37" s="7">
        <f>Stander!D37</f>
        <v>0</v>
      </c>
      <c r="F37" s="7">
        <f t="shared" si="1"/>
        <v>0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</row>
    <row r="38" spans="1:34" x14ac:dyDescent="0.25">
      <c r="A38" s="50" t="s">
        <v>19</v>
      </c>
      <c r="B38" s="2"/>
      <c r="C38" s="2" t="s">
        <v>160</v>
      </c>
      <c r="D38" s="7">
        <f t="shared" si="0"/>
        <v>0</v>
      </c>
      <c r="E38" s="7">
        <f>Stander!D38</f>
        <v>0</v>
      </c>
      <c r="F38" s="7">
        <f t="shared" si="1"/>
        <v>0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</row>
    <row r="39" spans="1:34" x14ac:dyDescent="0.25">
      <c r="A39" s="50" t="s">
        <v>20</v>
      </c>
      <c r="B39" s="2"/>
      <c r="C39" s="2" t="s">
        <v>160</v>
      </c>
      <c r="D39" s="7">
        <f t="shared" si="0"/>
        <v>0</v>
      </c>
      <c r="E39" s="7">
        <f>Stander!D39</f>
        <v>0</v>
      </c>
      <c r="F39" s="7">
        <f t="shared" si="1"/>
        <v>0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</row>
    <row r="40" spans="1:34" x14ac:dyDescent="0.25">
      <c r="A40" s="50" t="s">
        <v>98</v>
      </c>
      <c r="B40" s="2"/>
      <c r="C40" s="2" t="s">
        <v>160</v>
      </c>
      <c r="D40" s="7">
        <f t="shared" si="0"/>
        <v>0</v>
      </c>
      <c r="E40" s="7">
        <f>Stander!D40</f>
        <v>0</v>
      </c>
      <c r="F40" s="7">
        <f t="shared" si="1"/>
        <v>0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</row>
    <row r="41" spans="1:34" x14ac:dyDescent="0.25">
      <c r="A41" s="50" t="s">
        <v>99</v>
      </c>
      <c r="B41" s="2"/>
      <c r="C41" s="2" t="s">
        <v>160</v>
      </c>
      <c r="D41" s="7">
        <f t="shared" si="0"/>
        <v>0</v>
      </c>
      <c r="E41" s="7">
        <f>Stander!D41</f>
        <v>0</v>
      </c>
      <c r="F41" s="7">
        <f t="shared" si="1"/>
        <v>0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</row>
    <row r="42" spans="1:34" x14ac:dyDescent="0.25">
      <c r="A42" s="50" t="s">
        <v>43</v>
      </c>
      <c r="B42" s="2"/>
      <c r="C42" s="2" t="s">
        <v>160</v>
      </c>
      <c r="D42" s="7">
        <f t="shared" si="0"/>
        <v>0</v>
      </c>
      <c r="E42" s="7">
        <f>Stander!D42</f>
        <v>0</v>
      </c>
      <c r="F42" s="7">
        <f t="shared" si="1"/>
        <v>0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</row>
    <row r="43" spans="1:34" x14ac:dyDescent="0.25">
      <c r="A43" s="50" t="s">
        <v>44</v>
      </c>
      <c r="B43" s="2"/>
      <c r="C43" s="2" t="s">
        <v>160</v>
      </c>
      <c r="D43" s="7">
        <f t="shared" si="0"/>
        <v>0</v>
      </c>
      <c r="E43" s="7">
        <f>Stander!D43</f>
        <v>0</v>
      </c>
      <c r="F43" s="7">
        <f t="shared" si="1"/>
        <v>0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</row>
    <row r="44" spans="1:34" x14ac:dyDescent="0.25">
      <c r="A44" s="50" t="s">
        <v>73</v>
      </c>
      <c r="B44" s="2"/>
      <c r="C44" s="2" t="s">
        <v>160</v>
      </c>
      <c r="D44" s="7">
        <f t="shared" si="0"/>
        <v>0</v>
      </c>
      <c r="E44" s="7">
        <f>Stander!D44</f>
        <v>0</v>
      </c>
      <c r="F44" s="7">
        <f t="shared" si="1"/>
        <v>0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</row>
    <row r="45" spans="1:34" x14ac:dyDescent="0.25">
      <c r="A45" s="50" t="s">
        <v>81</v>
      </c>
      <c r="B45" s="2"/>
      <c r="C45" s="2" t="s">
        <v>160</v>
      </c>
      <c r="D45" s="7">
        <f t="shared" si="0"/>
        <v>0</v>
      </c>
      <c r="E45" s="7">
        <f>Stander!D45</f>
        <v>0</v>
      </c>
      <c r="F45" s="7">
        <f t="shared" si="1"/>
        <v>0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x14ac:dyDescent="0.25">
      <c r="A46" s="50" t="s">
        <v>82</v>
      </c>
      <c r="B46" s="2"/>
      <c r="C46" s="2" t="s">
        <v>160</v>
      </c>
      <c r="D46" s="7">
        <f t="shared" si="0"/>
        <v>0</v>
      </c>
      <c r="E46" s="7">
        <f>Stander!D46</f>
        <v>0</v>
      </c>
      <c r="F46" s="7">
        <f t="shared" si="1"/>
        <v>0</v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17.399999999999999" x14ac:dyDescent="0.3">
      <c r="A47" s="76" t="s">
        <v>161</v>
      </c>
      <c r="B47" s="76"/>
      <c r="C47" s="72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</row>
    <row r="48" spans="1:34" x14ac:dyDescent="0.25">
      <c r="A48" s="50" t="s">
        <v>7</v>
      </c>
      <c r="B48" s="2"/>
      <c r="C48" s="2" t="s">
        <v>161</v>
      </c>
      <c r="D48" s="7">
        <f>SUM(G48:AH48)</f>
        <v>0</v>
      </c>
      <c r="E48" s="7">
        <f>Stander!D48</f>
        <v>0</v>
      </c>
      <c r="F48" s="7">
        <f>E48*D48</f>
        <v>0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</row>
    <row r="49" spans="1:34" x14ac:dyDescent="0.25">
      <c r="A49" s="50" t="s">
        <v>8</v>
      </c>
      <c r="B49" s="2"/>
      <c r="C49" s="2" t="s">
        <v>161</v>
      </c>
      <c r="D49" s="7">
        <f>SUM(G49:AH49)</f>
        <v>0</v>
      </c>
      <c r="E49" s="7">
        <f>Stander!D49</f>
        <v>0</v>
      </c>
      <c r="F49" s="7">
        <f>E49*D49</f>
        <v>0</v>
      </c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</row>
    <row r="50" spans="1:34" x14ac:dyDescent="0.25">
      <c r="A50" s="50" t="s">
        <v>9</v>
      </c>
      <c r="B50" s="2"/>
      <c r="C50" s="2" t="s">
        <v>161</v>
      </c>
      <c r="D50" s="7">
        <f>SUM(G50:AH50)</f>
        <v>0</v>
      </c>
      <c r="E50" s="7">
        <f>Stander!D50</f>
        <v>0</v>
      </c>
      <c r="F50" s="7">
        <f>E50*D50</f>
        <v>0</v>
      </c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</row>
    <row r="51" spans="1:34" x14ac:dyDescent="0.25">
      <c r="A51" s="50" t="s">
        <v>151</v>
      </c>
      <c r="B51" s="2"/>
      <c r="C51" s="2" t="s">
        <v>161</v>
      </c>
      <c r="D51" s="7">
        <f>SUM(G51:AH51)</f>
        <v>0</v>
      </c>
      <c r="E51" s="7">
        <f>Stander!D51</f>
        <v>0</v>
      </c>
      <c r="F51" s="7">
        <f>E51*D51</f>
        <v>0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x14ac:dyDescent="0.25">
      <c r="A52" s="50" t="s">
        <v>152</v>
      </c>
      <c r="B52" s="2"/>
      <c r="C52" s="2" t="s">
        <v>161</v>
      </c>
      <c r="D52" s="7">
        <f>SUM(G52:AH52)</f>
        <v>0</v>
      </c>
      <c r="E52" s="7">
        <f>Stander!D52</f>
        <v>0</v>
      </c>
      <c r="F52" s="7">
        <f>E52*D52</f>
        <v>0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ht="17.399999999999999" x14ac:dyDescent="0.3">
      <c r="A53" s="76" t="s">
        <v>162</v>
      </c>
      <c r="B53" s="76"/>
      <c r="C53" s="72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</row>
    <row r="54" spans="1:34" x14ac:dyDescent="0.25">
      <c r="A54" s="50" t="s">
        <v>70</v>
      </c>
      <c r="B54" s="2"/>
      <c r="C54" s="2" t="s">
        <v>162</v>
      </c>
      <c r="D54" s="7">
        <f t="shared" ref="D54:D69" si="2">SUM(G54:AH54)</f>
        <v>0</v>
      </c>
      <c r="E54" s="7">
        <f>Stander!D54</f>
        <v>0</v>
      </c>
      <c r="F54" s="7">
        <f t="shared" ref="F54:F69" si="3">E54*D54</f>
        <v>0</v>
      </c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</row>
    <row r="55" spans="1:34" x14ac:dyDescent="0.25">
      <c r="A55" s="50" t="s">
        <v>142</v>
      </c>
      <c r="B55" s="2"/>
      <c r="C55" s="2" t="s">
        <v>162</v>
      </c>
      <c r="D55" s="7">
        <f t="shared" si="2"/>
        <v>0</v>
      </c>
      <c r="E55" s="7">
        <f>Stander!D55</f>
        <v>0</v>
      </c>
      <c r="F55" s="7">
        <f t="shared" si="3"/>
        <v>0</v>
      </c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</row>
    <row r="56" spans="1:34" x14ac:dyDescent="0.25">
      <c r="A56" s="50" t="s">
        <v>60</v>
      </c>
      <c r="B56" s="2"/>
      <c r="C56" s="2" t="s">
        <v>162</v>
      </c>
      <c r="D56" s="7">
        <f t="shared" si="2"/>
        <v>0</v>
      </c>
      <c r="E56" s="7">
        <f>Stander!D56</f>
        <v>0</v>
      </c>
      <c r="F56" s="7">
        <f t="shared" si="3"/>
        <v>0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</row>
    <row r="57" spans="1:34" x14ac:dyDescent="0.25">
      <c r="A57" s="50" t="s">
        <v>0</v>
      </c>
      <c r="B57" s="2"/>
      <c r="C57" s="2" t="s">
        <v>162</v>
      </c>
      <c r="D57" s="7">
        <f t="shared" si="2"/>
        <v>0</v>
      </c>
      <c r="E57" s="7">
        <f>Stander!D57</f>
        <v>0</v>
      </c>
      <c r="F57" s="7">
        <f t="shared" si="3"/>
        <v>0</v>
      </c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</row>
    <row r="58" spans="1:34" x14ac:dyDescent="0.25">
      <c r="A58" s="50" t="s">
        <v>52</v>
      </c>
      <c r="B58" s="2"/>
      <c r="C58" s="2" t="s">
        <v>162</v>
      </c>
      <c r="D58" s="7">
        <f t="shared" si="2"/>
        <v>0</v>
      </c>
      <c r="E58" s="7">
        <f>Stander!D58</f>
        <v>0</v>
      </c>
      <c r="F58" s="7">
        <f t="shared" si="3"/>
        <v>0</v>
      </c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</row>
    <row r="59" spans="1:34" x14ac:dyDescent="0.25">
      <c r="A59" s="50" t="s">
        <v>134</v>
      </c>
      <c r="B59" s="2"/>
      <c r="C59" s="2" t="s">
        <v>162</v>
      </c>
      <c r="D59" s="7">
        <f t="shared" si="2"/>
        <v>0</v>
      </c>
      <c r="E59" s="7">
        <f>Stander!D59</f>
        <v>0</v>
      </c>
      <c r="F59" s="7">
        <f t="shared" si="3"/>
        <v>0</v>
      </c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</row>
    <row r="60" spans="1:34" x14ac:dyDescent="0.25">
      <c r="A60" s="50" t="s">
        <v>135</v>
      </c>
      <c r="B60" s="2"/>
      <c r="C60" s="2" t="s">
        <v>162</v>
      </c>
      <c r="D60" s="7">
        <f t="shared" si="2"/>
        <v>0</v>
      </c>
      <c r="E60" s="7">
        <f>Stander!D60</f>
        <v>0</v>
      </c>
      <c r="F60" s="7">
        <f t="shared" si="3"/>
        <v>0</v>
      </c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</row>
    <row r="61" spans="1:34" x14ac:dyDescent="0.25">
      <c r="A61" s="50" t="s">
        <v>61</v>
      </c>
      <c r="B61" s="2"/>
      <c r="C61" s="2" t="s">
        <v>162</v>
      </c>
      <c r="D61" s="7">
        <f t="shared" si="2"/>
        <v>0</v>
      </c>
      <c r="E61" s="7">
        <f>Stander!D61</f>
        <v>0</v>
      </c>
      <c r="F61" s="7">
        <f t="shared" si="3"/>
        <v>0</v>
      </c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</row>
    <row r="62" spans="1:34" x14ac:dyDescent="0.25">
      <c r="A62" s="50" t="s">
        <v>136</v>
      </c>
      <c r="B62" s="2"/>
      <c r="C62" s="2" t="s">
        <v>162</v>
      </c>
      <c r="D62" s="7">
        <f t="shared" si="2"/>
        <v>0</v>
      </c>
      <c r="E62" s="7">
        <f>Stander!D62</f>
        <v>0</v>
      </c>
      <c r="F62" s="7">
        <f t="shared" si="3"/>
        <v>0</v>
      </c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x14ac:dyDescent="0.25">
      <c r="A63" s="50" t="s">
        <v>6</v>
      </c>
      <c r="B63" s="2"/>
      <c r="C63" s="2" t="s">
        <v>162</v>
      </c>
      <c r="D63" s="7">
        <f t="shared" si="2"/>
        <v>0</v>
      </c>
      <c r="E63" s="7">
        <f>Stander!D63</f>
        <v>0</v>
      </c>
      <c r="F63" s="7">
        <f t="shared" si="3"/>
        <v>0</v>
      </c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</row>
    <row r="64" spans="1:34" x14ac:dyDescent="0.25">
      <c r="A64" s="50" t="s">
        <v>11</v>
      </c>
      <c r="B64" s="2"/>
      <c r="C64" s="2" t="s">
        <v>162</v>
      </c>
      <c r="D64" s="7">
        <f t="shared" si="2"/>
        <v>0</v>
      </c>
      <c r="E64" s="7">
        <f>Stander!D64</f>
        <v>0</v>
      </c>
      <c r="F64" s="7">
        <f t="shared" si="3"/>
        <v>0</v>
      </c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</row>
    <row r="65" spans="1:34" x14ac:dyDescent="0.25">
      <c r="A65" s="50" t="s">
        <v>59</v>
      </c>
      <c r="B65" s="2"/>
      <c r="C65" s="2" t="s">
        <v>162</v>
      </c>
      <c r="D65" s="7">
        <f t="shared" si="2"/>
        <v>0</v>
      </c>
      <c r="E65" s="7">
        <f>Stander!D65</f>
        <v>0</v>
      </c>
      <c r="F65" s="7">
        <f t="shared" si="3"/>
        <v>0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</row>
    <row r="66" spans="1:34" x14ac:dyDescent="0.25">
      <c r="A66" s="50" t="s">
        <v>76</v>
      </c>
      <c r="B66" s="2"/>
      <c r="C66" s="2" t="s">
        <v>162</v>
      </c>
      <c r="D66" s="7">
        <f t="shared" si="2"/>
        <v>0</v>
      </c>
      <c r="E66" s="7">
        <f>Stander!D66</f>
        <v>0</v>
      </c>
      <c r="F66" s="7">
        <f t="shared" si="3"/>
        <v>0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</row>
    <row r="67" spans="1:34" x14ac:dyDescent="0.25">
      <c r="A67" s="50" t="s">
        <v>77</v>
      </c>
      <c r="B67" s="2"/>
      <c r="C67" s="2" t="s">
        <v>162</v>
      </c>
      <c r="D67" s="7">
        <f t="shared" si="2"/>
        <v>0</v>
      </c>
      <c r="E67" s="7">
        <f>Stander!D67</f>
        <v>0</v>
      </c>
      <c r="F67" s="7">
        <f t="shared" si="3"/>
        <v>0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</row>
    <row r="68" spans="1:34" x14ac:dyDescent="0.25">
      <c r="A68" s="50" t="s">
        <v>83</v>
      </c>
      <c r="B68" s="2"/>
      <c r="C68" s="2" t="s">
        <v>162</v>
      </c>
      <c r="D68" s="7">
        <f t="shared" si="2"/>
        <v>0</v>
      </c>
      <c r="E68" s="7">
        <f>Stander!D68</f>
        <v>0</v>
      </c>
      <c r="F68" s="7">
        <f t="shared" si="3"/>
        <v>0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</row>
    <row r="69" spans="1:34" x14ac:dyDescent="0.25">
      <c r="A69" s="50" t="s">
        <v>3</v>
      </c>
      <c r="B69" s="2"/>
      <c r="C69" s="2" t="s">
        <v>169</v>
      </c>
      <c r="D69" s="7">
        <f t="shared" si="2"/>
        <v>0</v>
      </c>
      <c r="E69" s="7">
        <f>Stander!D69</f>
        <v>0</v>
      </c>
      <c r="F69" s="7">
        <f t="shared" si="3"/>
        <v>0</v>
      </c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</row>
    <row r="70" spans="1:34" ht="17.399999999999999" x14ac:dyDescent="0.3">
      <c r="A70" s="76" t="s">
        <v>163</v>
      </c>
      <c r="B70" s="76"/>
      <c r="C70" s="72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</row>
    <row r="71" spans="1:34" x14ac:dyDescent="0.25">
      <c r="A71" s="50" t="s">
        <v>50</v>
      </c>
      <c r="B71" s="2"/>
      <c r="C71" s="2" t="s">
        <v>170</v>
      </c>
      <c r="D71" s="7">
        <f t="shared" ref="D71:D81" si="4">SUM(G71:AH71)</f>
        <v>0</v>
      </c>
      <c r="E71" s="7">
        <f>Stander!D71</f>
        <v>0</v>
      </c>
      <c r="F71" s="7">
        <f t="shared" ref="F71:F81" si="5">E71*D71</f>
        <v>0</v>
      </c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</row>
    <row r="72" spans="1:34" x14ac:dyDescent="0.25">
      <c r="A72" s="50" t="s">
        <v>64</v>
      </c>
      <c r="B72" s="2"/>
      <c r="C72" s="2" t="s">
        <v>170</v>
      </c>
      <c r="D72" s="7">
        <f t="shared" si="4"/>
        <v>0</v>
      </c>
      <c r="E72" s="7">
        <f>Stander!D72</f>
        <v>0</v>
      </c>
      <c r="F72" s="7">
        <f t="shared" si="5"/>
        <v>0</v>
      </c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</row>
    <row r="73" spans="1:34" x14ac:dyDescent="0.25">
      <c r="A73" s="50" t="s">
        <v>10</v>
      </c>
      <c r="B73" s="2"/>
      <c r="C73" s="2" t="s">
        <v>170</v>
      </c>
      <c r="D73" s="7">
        <f t="shared" si="4"/>
        <v>0</v>
      </c>
      <c r="E73" s="7">
        <f>Stander!D73</f>
        <v>0</v>
      </c>
      <c r="F73" s="7">
        <f t="shared" si="5"/>
        <v>0</v>
      </c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</row>
    <row r="74" spans="1:34" x14ac:dyDescent="0.25">
      <c r="A74" s="50" t="s">
        <v>149</v>
      </c>
      <c r="B74" s="2"/>
      <c r="C74" s="2" t="s">
        <v>170</v>
      </c>
      <c r="D74" s="7">
        <f t="shared" si="4"/>
        <v>0</v>
      </c>
      <c r="E74" s="7">
        <f>Stander!D74</f>
        <v>0</v>
      </c>
      <c r="F74" s="7">
        <f t="shared" si="5"/>
        <v>0</v>
      </c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</row>
    <row r="75" spans="1:34" x14ac:dyDescent="0.25">
      <c r="A75" s="50" t="s">
        <v>150</v>
      </c>
      <c r="B75" s="2"/>
      <c r="C75" s="2" t="s">
        <v>170</v>
      </c>
      <c r="D75" s="7">
        <f t="shared" si="4"/>
        <v>0</v>
      </c>
      <c r="E75" s="7">
        <f>Stander!D75</f>
        <v>0</v>
      </c>
      <c r="F75" s="7">
        <f t="shared" si="5"/>
        <v>0</v>
      </c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</row>
    <row r="76" spans="1:34" x14ac:dyDescent="0.25">
      <c r="A76" s="50" t="s">
        <v>12</v>
      </c>
      <c r="B76" s="2"/>
      <c r="C76" s="2" t="s">
        <v>170</v>
      </c>
      <c r="D76" s="7">
        <f t="shared" si="4"/>
        <v>0</v>
      </c>
      <c r="E76" s="7">
        <f>Stander!D76</f>
        <v>0</v>
      </c>
      <c r="F76" s="7">
        <f t="shared" si="5"/>
        <v>0</v>
      </c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</row>
    <row r="77" spans="1:34" x14ac:dyDescent="0.25">
      <c r="A77" s="50" t="s">
        <v>13</v>
      </c>
      <c r="B77" s="2"/>
      <c r="C77" s="2" t="s">
        <v>170</v>
      </c>
      <c r="D77" s="7">
        <f t="shared" si="4"/>
        <v>0</v>
      </c>
      <c r="E77" s="7">
        <f>Stander!D77</f>
        <v>0</v>
      </c>
      <c r="F77" s="7">
        <f t="shared" si="5"/>
        <v>0</v>
      </c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</row>
    <row r="78" spans="1:34" x14ac:dyDescent="0.25">
      <c r="A78" s="50" t="s">
        <v>14</v>
      </c>
      <c r="B78" s="2"/>
      <c r="C78" s="2" t="s">
        <v>170</v>
      </c>
      <c r="D78" s="7">
        <f t="shared" si="4"/>
        <v>0</v>
      </c>
      <c r="E78" s="7">
        <f>Stander!D78</f>
        <v>0</v>
      </c>
      <c r="F78" s="7">
        <f t="shared" si="5"/>
        <v>0</v>
      </c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</row>
    <row r="79" spans="1:34" x14ac:dyDescent="0.25">
      <c r="A79" s="50" t="s">
        <v>78</v>
      </c>
      <c r="B79" s="2"/>
      <c r="C79" s="2" t="s">
        <v>170</v>
      </c>
      <c r="D79" s="7">
        <f t="shared" si="4"/>
        <v>0</v>
      </c>
      <c r="E79" s="7">
        <f>Stander!D79</f>
        <v>0</v>
      </c>
      <c r="F79" s="7">
        <f t="shared" si="5"/>
        <v>0</v>
      </c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</row>
    <row r="80" spans="1:34" x14ac:dyDescent="0.25">
      <c r="A80" s="50" t="s">
        <v>79</v>
      </c>
      <c r="B80" s="2"/>
      <c r="C80" s="2" t="s">
        <v>170</v>
      </c>
      <c r="D80" s="7">
        <f t="shared" si="4"/>
        <v>0</v>
      </c>
      <c r="E80" s="7">
        <f>Stander!D80</f>
        <v>0</v>
      </c>
      <c r="F80" s="7">
        <f t="shared" si="5"/>
        <v>0</v>
      </c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</row>
    <row r="81" spans="1:34" x14ac:dyDescent="0.25">
      <c r="A81" s="50" t="s">
        <v>80</v>
      </c>
      <c r="B81" s="2"/>
      <c r="C81" s="2" t="s">
        <v>170</v>
      </c>
      <c r="D81" s="7">
        <f t="shared" si="4"/>
        <v>0</v>
      </c>
      <c r="E81" s="7">
        <f>Stander!D81</f>
        <v>0</v>
      </c>
      <c r="F81" s="7">
        <f t="shared" si="5"/>
        <v>0</v>
      </c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</row>
    <row r="82" spans="1:34" ht="17.399999999999999" x14ac:dyDescent="0.3">
      <c r="A82" s="76" t="s">
        <v>164</v>
      </c>
      <c r="B82" s="76"/>
      <c r="C82" s="72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</row>
    <row r="83" spans="1:34" x14ac:dyDescent="0.25">
      <c r="A83" s="50" t="s">
        <v>65</v>
      </c>
      <c r="B83" s="2"/>
      <c r="C83" s="2" t="s">
        <v>171</v>
      </c>
      <c r="D83" s="7">
        <f t="shared" ref="D83:D87" si="6">SUM(G83:AH83)</f>
        <v>0</v>
      </c>
      <c r="E83" s="7">
        <f>Stander!D83</f>
        <v>0</v>
      </c>
      <c r="F83" s="7">
        <f t="shared" ref="F83:F99" si="7">E83*D83</f>
        <v>0</v>
      </c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</row>
    <row r="84" spans="1:34" x14ac:dyDescent="0.25">
      <c r="A84" s="50" t="s">
        <v>66</v>
      </c>
      <c r="B84" s="2"/>
      <c r="C84" s="2" t="s">
        <v>171</v>
      </c>
      <c r="D84" s="7">
        <f t="shared" si="6"/>
        <v>0</v>
      </c>
      <c r="E84" s="7">
        <f>Stander!D84</f>
        <v>0</v>
      </c>
      <c r="F84" s="7">
        <f t="shared" si="7"/>
        <v>0</v>
      </c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</row>
    <row r="85" spans="1:34" x14ac:dyDescent="0.25">
      <c r="A85" s="50" t="s">
        <v>117</v>
      </c>
      <c r="B85" s="2"/>
      <c r="C85" s="2" t="s">
        <v>171</v>
      </c>
      <c r="D85" s="7">
        <f t="shared" si="6"/>
        <v>0</v>
      </c>
      <c r="E85" s="7">
        <f>Stander!D85</f>
        <v>0</v>
      </c>
      <c r="F85" s="7">
        <f t="shared" si="7"/>
        <v>0</v>
      </c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</row>
    <row r="86" spans="1:34" x14ac:dyDescent="0.25">
      <c r="A86" s="50" t="s">
        <v>94</v>
      </c>
      <c r="B86" s="2"/>
      <c r="C86" s="2" t="s">
        <v>171</v>
      </c>
      <c r="D86" s="7">
        <f t="shared" si="6"/>
        <v>0</v>
      </c>
      <c r="E86" s="7">
        <f>Stander!D86</f>
        <v>0</v>
      </c>
      <c r="F86" s="7">
        <f t="shared" si="7"/>
        <v>0</v>
      </c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</row>
    <row r="87" spans="1:34" x14ac:dyDescent="0.25">
      <c r="A87" s="50" t="s">
        <v>95</v>
      </c>
      <c r="B87" s="2"/>
      <c r="C87" s="2" t="s">
        <v>171</v>
      </c>
      <c r="D87" s="7">
        <f t="shared" si="6"/>
        <v>3</v>
      </c>
      <c r="E87" s="7">
        <f>Stander!D87</f>
        <v>0</v>
      </c>
      <c r="F87" s="7">
        <f t="shared" si="7"/>
        <v>0</v>
      </c>
      <c r="G87" s="7"/>
      <c r="H87" s="7"/>
      <c r="I87" s="7"/>
      <c r="J87" s="7">
        <v>3</v>
      </c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</row>
    <row r="88" spans="1:34" x14ac:dyDescent="0.25">
      <c r="A88" s="50" t="s">
        <v>15</v>
      </c>
      <c r="B88" s="2"/>
      <c r="C88" s="2" t="s">
        <v>171</v>
      </c>
      <c r="D88" s="7">
        <f t="shared" ref="D88:D99" si="8">SUM(G88:AH88)</f>
        <v>0</v>
      </c>
      <c r="E88" s="7">
        <f>Stander!D88</f>
        <v>0</v>
      </c>
      <c r="F88" s="7">
        <f t="shared" si="7"/>
        <v>0</v>
      </c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</row>
    <row r="89" spans="1:34" x14ac:dyDescent="0.25">
      <c r="A89" s="50" t="s">
        <v>100</v>
      </c>
      <c r="B89" s="2"/>
      <c r="C89" s="2" t="s">
        <v>171</v>
      </c>
      <c r="D89" s="7">
        <f t="shared" si="8"/>
        <v>0</v>
      </c>
      <c r="E89" s="7">
        <f>Stander!D89</f>
        <v>0</v>
      </c>
      <c r="F89" s="7">
        <f t="shared" si="7"/>
        <v>0</v>
      </c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</row>
    <row r="90" spans="1:34" x14ac:dyDescent="0.25">
      <c r="A90" s="50" t="s">
        <v>71</v>
      </c>
      <c r="B90" s="2"/>
      <c r="C90" s="2" t="s">
        <v>171</v>
      </c>
      <c r="D90" s="7">
        <f t="shared" si="8"/>
        <v>0</v>
      </c>
      <c r="E90" s="7">
        <f>Stander!D90</f>
        <v>0</v>
      </c>
      <c r="F90" s="7">
        <f t="shared" si="7"/>
        <v>0</v>
      </c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</row>
    <row r="91" spans="1:34" x14ac:dyDescent="0.25">
      <c r="A91" s="50" t="s">
        <v>72</v>
      </c>
      <c r="B91" s="2"/>
      <c r="C91" s="2" t="s">
        <v>171</v>
      </c>
      <c r="D91" s="7">
        <f t="shared" si="8"/>
        <v>3</v>
      </c>
      <c r="E91" s="7">
        <f>Stander!D91</f>
        <v>0</v>
      </c>
      <c r="F91" s="7">
        <f t="shared" si="7"/>
        <v>0</v>
      </c>
      <c r="G91" s="7"/>
      <c r="H91" s="7"/>
      <c r="I91" s="7"/>
      <c r="J91" s="7">
        <v>3</v>
      </c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</row>
    <row r="92" spans="1:34" x14ac:dyDescent="0.25">
      <c r="A92" s="50" t="s">
        <v>84</v>
      </c>
      <c r="B92" s="2"/>
      <c r="C92" s="2" t="s">
        <v>171</v>
      </c>
      <c r="D92" s="7">
        <f t="shared" si="8"/>
        <v>2</v>
      </c>
      <c r="E92" s="7">
        <f>Stander!D92</f>
        <v>0</v>
      </c>
      <c r="F92" s="7">
        <f t="shared" si="7"/>
        <v>0</v>
      </c>
      <c r="G92" s="7"/>
      <c r="H92" s="7"/>
      <c r="I92" s="7"/>
      <c r="J92" s="7">
        <v>2</v>
      </c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</row>
    <row r="93" spans="1:34" x14ac:dyDescent="0.25">
      <c r="A93" s="50" t="s">
        <v>101</v>
      </c>
      <c r="B93" s="2"/>
      <c r="C93" s="2" t="s">
        <v>171</v>
      </c>
      <c r="D93" s="7">
        <f t="shared" si="8"/>
        <v>1</v>
      </c>
      <c r="E93" s="7">
        <f>Stander!D93</f>
        <v>0</v>
      </c>
      <c r="F93" s="7">
        <f t="shared" si="7"/>
        <v>0</v>
      </c>
      <c r="G93" s="7"/>
      <c r="H93" s="7"/>
      <c r="I93" s="7"/>
      <c r="J93" s="7">
        <v>1</v>
      </c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</row>
    <row r="94" spans="1:34" x14ac:dyDescent="0.25">
      <c r="A94" s="51" t="s">
        <v>113</v>
      </c>
      <c r="B94" s="4"/>
      <c r="C94" s="2" t="s">
        <v>171</v>
      </c>
      <c r="D94" s="7">
        <f t="shared" si="8"/>
        <v>0</v>
      </c>
      <c r="E94" s="7">
        <f>Stander!D94</f>
        <v>0</v>
      </c>
      <c r="F94" s="7">
        <f t="shared" si="7"/>
        <v>0</v>
      </c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</row>
    <row r="95" spans="1:34" x14ac:dyDescent="0.25">
      <c r="A95" s="51" t="s">
        <v>174</v>
      </c>
      <c r="B95" s="4"/>
      <c r="C95" s="2" t="s">
        <v>171</v>
      </c>
      <c r="D95" s="7">
        <f t="shared" si="8"/>
        <v>0.5</v>
      </c>
      <c r="E95" s="7">
        <f>Stander!D95</f>
        <v>0</v>
      </c>
      <c r="F95" s="7">
        <f t="shared" si="7"/>
        <v>0</v>
      </c>
      <c r="G95" s="7"/>
      <c r="H95" s="7"/>
      <c r="I95" s="7"/>
      <c r="J95" s="7">
        <v>0.5</v>
      </c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</row>
    <row r="96" spans="1:34" x14ac:dyDescent="0.25">
      <c r="A96" s="51" t="s">
        <v>173</v>
      </c>
      <c r="B96" s="4"/>
      <c r="C96" s="2" t="s">
        <v>171</v>
      </c>
      <c r="D96" s="7">
        <f t="shared" si="8"/>
        <v>1</v>
      </c>
      <c r="E96" s="7">
        <f>Stander!D96</f>
        <v>0</v>
      </c>
      <c r="F96" s="7">
        <f t="shared" si="7"/>
        <v>0</v>
      </c>
      <c r="G96" s="7"/>
      <c r="H96" s="7"/>
      <c r="I96" s="7"/>
      <c r="J96" s="7">
        <v>1</v>
      </c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</row>
    <row r="97" spans="1:34" x14ac:dyDescent="0.25">
      <c r="A97" s="51" t="s">
        <v>175</v>
      </c>
      <c r="B97" s="4"/>
      <c r="C97" s="2" t="s">
        <v>171</v>
      </c>
      <c r="D97" s="7">
        <f t="shared" si="8"/>
        <v>0.5</v>
      </c>
      <c r="E97" s="7">
        <f>Stander!D97</f>
        <v>0</v>
      </c>
      <c r="F97" s="7">
        <f t="shared" si="7"/>
        <v>0</v>
      </c>
      <c r="G97" s="7"/>
      <c r="H97" s="7"/>
      <c r="I97" s="7"/>
      <c r="J97" s="7">
        <v>0.5</v>
      </c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</row>
    <row r="98" spans="1:34" x14ac:dyDescent="0.25">
      <c r="A98" s="50" t="s">
        <v>138</v>
      </c>
      <c r="B98" s="30"/>
      <c r="C98" s="2" t="s">
        <v>171</v>
      </c>
      <c r="D98" s="7">
        <f t="shared" si="8"/>
        <v>0</v>
      </c>
      <c r="E98" s="7">
        <f>Stander!D98</f>
        <v>0</v>
      </c>
      <c r="F98" s="7">
        <f t="shared" si="7"/>
        <v>0</v>
      </c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</row>
    <row r="99" spans="1:34" x14ac:dyDescent="0.25">
      <c r="A99" s="50" t="s">
        <v>139</v>
      </c>
      <c r="B99" s="30"/>
      <c r="C99" s="2" t="s">
        <v>171</v>
      </c>
      <c r="D99" s="7">
        <f t="shared" si="8"/>
        <v>0</v>
      </c>
      <c r="E99" s="7">
        <f>Stander!D99</f>
        <v>0</v>
      </c>
      <c r="F99" s="7">
        <f t="shared" si="7"/>
        <v>0</v>
      </c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</row>
    <row r="100" spans="1:34" ht="17.399999999999999" x14ac:dyDescent="0.3">
      <c r="A100" s="76" t="s">
        <v>165</v>
      </c>
      <c r="B100" s="76"/>
      <c r="C100" s="72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</row>
    <row r="101" spans="1:34" x14ac:dyDescent="0.25">
      <c r="A101" s="50" t="s">
        <v>38</v>
      </c>
      <c r="B101" s="2"/>
      <c r="C101" s="2" t="s">
        <v>165</v>
      </c>
      <c r="D101" s="7">
        <f t="shared" ref="D101:D118" si="9">SUM(G101:AH101)</f>
        <v>0</v>
      </c>
      <c r="E101" s="7">
        <f>Stander!D101</f>
        <v>0</v>
      </c>
      <c r="F101" s="7">
        <f t="shared" ref="F101:F118" si="10">E101*D101</f>
        <v>0</v>
      </c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</row>
    <row r="102" spans="1:34" x14ac:dyDescent="0.25">
      <c r="A102" s="50" t="s">
        <v>39</v>
      </c>
      <c r="B102" s="2"/>
      <c r="C102" s="2" t="s">
        <v>165</v>
      </c>
      <c r="D102" s="7">
        <f t="shared" si="9"/>
        <v>0</v>
      </c>
      <c r="E102" s="7">
        <f>Stander!D102</f>
        <v>0</v>
      </c>
      <c r="F102" s="7">
        <f t="shared" si="10"/>
        <v>0</v>
      </c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</row>
    <row r="103" spans="1:34" x14ac:dyDescent="0.25">
      <c r="A103" s="50" t="s">
        <v>40</v>
      </c>
      <c r="B103" s="2"/>
      <c r="C103" s="2" t="s">
        <v>165</v>
      </c>
      <c r="D103" s="7">
        <f t="shared" si="9"/>
        <v>0</v>
      </c>
      <c r="E103" s="7">
        <f>Stander!D103</f>
        <v>0</v>
      </c>
      <c r="F103" s="7">
        <f t="shared" si="10"/>
        <v>0</v>
      </c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</row>
    <row r="104" spans="1:34" x14ac:dyDescent="0.25">
      <c r="A104" s="50" t="s">
        <v>41</v>
      </c>
      <c r="B104" s="2"/>
      <c r="C104" s="2" t="s">
        <v>165</v>
      </c>
      <c r="D104" s="7">
        <f t="shared" si="9"/>
        <v>0</v>
      </c>
      <c r="E104" s="7">
        <f>Stander!D104</f>
        <v>0</v>
      </c>
      <c r="F104" s="7">
        <f t="shared" si="10"/>
        <v>0</v>
      </c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</row>
    <row r="105" spans="1:34" x14ac:dyDescent="0.25">
      <c r="A105" s="50" t="s">
        <v>42</v>
      </c>
      <c r="B105" s="2"/>
      <c r="C105" s="2" t="s">
        <v>165</v>
      </c>
      <c r="D105" s="7">
        <f t="shared" si="9"/>
        <v>0</v>
      </c>
      <c r="E105" s="7">
        <f>Stander!D105</f>
        <v>0</v>
      </c>
      <c r="F105" s="7">
        <f t="shared" si="10"/>
        <v>0</v>
      </c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</row>
    <row r="106" spans="1:34" x14ac:dyDescent="0.25">
      <c r="A106" s="50" t="s">
        <v>181</v>
      </c>
      <c r="B106" s="2"/>
      <c r="C106" s="2" t="s">
        <v>165</v>
      </c>
      <c r="D106" s="7">
        <f t="shared" si="9"/>
        <v>0</v>
      </c>
      <c r="E106" s="7">
        <f>Stander!D106</f>
        <v>0</v>
      </c>
      <c r="F106" s="7">
        <f t="shared" si="10"/>
        <v>0</v>
      </c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</row>
    <row r="107" spans="1:34" x14ac:dyDescent="0.25">
      <c r="A107" s="50" t="s">
        <v>45</v>
      </c>
      <c r="B107" s="2"/>
      <c r="C107" s="2" t="s">
        <v>165</v>
      </c>
      <c r="D107" s="7">
        <f t="shared" si="9"/>
        <v>0</v>
      </c>
      <c r="E107" s="7">
        <f>Stander!D107</f>
        <v>0</v>
      </c>
      <c r="F107" s="7">
        <f t="shared" si="10"/>
        <v>0</v>
      </c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</row>
    <row r="108" spans="1:34" x14ac:dyDescent="0.25">
      <c r="A108" s="50" t="s">
        <v>63</v>
      </c>
      <c r="B108" s="2"/>
      <c r="C108" s="2" t="s">
        <v>165</v>
      </c>
      <c r="D108" s="7">
        <f t="shared" si="9"/>
        <v>0</v>
      </c>
      <c r="E108" s="7">
        <f>Stander!D108</f>
        <v>0</v>
      </c>
      <c r="F108" s="7">
        <f t="shared" si="10"/>
        <v>0</v>
      </c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</row>
    <row r="109" spans="1:34" x14ac:dyDescent="0.25">
      <c r="A109" s="50" t="s">
        <v>46</v>
      </c>
      <c r="B109" s="2"/>
      <c r="C109" s="2" t="s">
        <v>165</v>
      </c>
      <c r="D109" s="7">
        <f t="shared" si="9"/>
        <v>0</v>
      </c>
      <c r="E109" s="7">
        <f>Stander!D109</f>
        <v>0</v>
      </c>
      <c r="F109" s="7">
        <f t="shared" si="10"/>
        <v>0</v>
      </c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</row>
    <row r="110" spans="1:34" x14ac:dyDescent="0.25">
      <c r="A110" s="50" t="s">
        <v>97</v>
      </c>
      <c r="B110" s="2"/>
      <c r="C110" s="2" t="s">
        <v>165</v>
      </c>
      <c r="D110" s="7">
        <f t="shared" si="9"/>
        <v>0</v>
      </c>
      <c r="E110" s="7">
        <f>Stander!D110</f>
        <v>0</v>
      </c>
      <c r="F110" s="7">
        <f t="shared" si="10"/>
        <v>0</v>
      </c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</row>
    <row r="111" spans="1:34" x14ac:dyDescent="0.25">
      <c r="A111" s="50" t="s">
        <v>96</v>
      </c>
      <c r="B111" s="2"/>
      <c r="C111" s="2" t="s">
        <v>165</v>
      </c>
      <c r="D111" s="7">
        <f t="shared" si="9"/>
        <v>0</v>
      </c>
      <c r="E111" s="7">
        <f>Stander!D111</f>
        <v>0</v>
      </c>
      <c r="F111" s="7">
        <f t="shared" si="10"/>
        <v>0</v>
      </c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</row>
    <row r="112" spans="1:34" x14ac:dyDescent="0.25">
      <c r="A112" s="50" t="s">
        <v>109</v>
      </c>
      <c r="B112" s="2"/>
      <c r="C112" s="2" t="s">
        <v>165</v>
      </c>
      <c r="D112" s="7">
        <f t="shared" si="9"/>
        <v>0</v>
      </c>
      <c r="E112" s="7">
        <f>Stander!D112</f>
        <v>0</v>
      </c>
      <c r="F112" s="7">
        <f t="shared" si="10"/>
        <v>0</v>
      </c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</row>
    <row r="113" spans="1:34" x14ac:dyDescent="0.25">
      <c r="A113" s="50" t="s">
        <v>86</v>
      </c>
      <c r="B113" s="2"/>
      <c r="C113" s="2" t="s">
        <v>165</v>
      </c>
      <c r="D113" s="7">
        <f t="shared" si="9"/>
        <v>0</v>
      </c>
      <c r="E113" s="7">
        <f>Stander!D113</f>
        <v>0</v>
      </c>
      <c r="F113" s="7">
        <f t="shared" si="10"/>
        <v>0</v>
      </c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</row>
    <row r="114" spans="1:34" x14ac:dyDescent="0.25">
      <c r="A114" s="50" t="s">
        <v>183</v>
      </c>
      <c r="B114" s="2"/>
      <c r="C114" s="2" t="s">
        <v>165</v>
      </c>
      <c r="D114" s="7">
        <f t="shared" si="9"/>
        <v>0</v>
      </c>
      <c r="E114" s="7">
        <f>Stander!D114</f>
        <v>0</v>
      </c>
      <c r="F114" s="7">
        <f t="shared" si="10"/>
        <v>0</v>
      </c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</row>
    <row r="115" spans="1:34" x14ac:dyDescent="0.25">
      <c r="A115" s="50" t="s">
        <v>111</v>
      </c>
      <c r="B115" s="2"/>
      <c r="C115" s="2" t="s">
        <v>165</v>
      </c>
      <c r="D115" s="7">
        <f t="shared" si="9"/>
        <v>0</v>
      </c>
      <c r="E115" s="7">
        <f>Stander!D115</f>
        <v>0</v>
      </c>
      <c r="F115" s="7">
        <f t="shared" si="10"/>
        <v>0</v>
      </c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</row>
    <row r="116" spans="1:34" x14ac:dyDescent="0.25">
      <c r="A116" s="51" t="s">
        <v>112</v>
      </c>
      <c r="B116" s="4"/>
      <c r="C116" s="2" t="s">
        <v>165</v>
      </c>
      <c r="D116" s="7">
        <f t="shared" si="9"/>
        <v>0</v>
      </c>
      <c r="E116" s="7">
        <f>Stander!D116</f>
        <v>0</v>
      </c>
      <c r="F116" s="7">
        <f t="shared" si="10"/>
        <v>0</v>
      </c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</row>
    <row r="117" spans="1:34" x14ac:dyDescent="0.25">
      <c r="A117" s="52" t="s">
        <v>114</v>
      </c>
      <c r="B117" s="2"/>
      <c r="C117" s="2" t="s">
        <v>165</v>
      </c>
      <c r="D117" s="7">
        <f t="shared" si="9"/>
        <v>0</v>
      </c>
      <c r="E117" s="7">
        <f>Stander!D117</f>
        <v>0</v>
      </c>
      <c r="F117" s="7">
        <f t="shared" si="10"/>
        <v>0</v>
      </c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</row>
    <row r="118" spans="1:34" x14ac:dyDescent="0.25">
      <c r="A118" s="53" t="s">
        <v>140</v>
      </c>
      <c r="B118" s="35"/>
      <c r="C118" s="2" t="s">
        <v>165</v>
      </c>
      <c r="D118" s="7">
        <f t="shared" si="9"/>
        <v>0</v>
      </c>
      <c r="E118" s="7">
        <f>Stander!D118</f>
        <v>0</v>
      </c>
      <c r="F118" s="7">
        <f t="shared" si="10"/>
        <v>0</v>
      </c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</row>
    <row r="119" spans="1:34" ht="17.399999999999999" x14ac:dyDescent="0.3">
      <c r="A119" s="76" t="s">
        <v>166</v>
      </c>
      <c r="B119" s="76"/>
      <c r="C119" s="72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</row>
    <row r="120" spans="1:34" x14ac:dyDescent="0.25">
      <c r="A120" s="50" t="s">
        <v>16</v>
      </c>
      <c r="B120" s="2"/>
      <c r="C120" s="2" t="s">
        <v>172</v>
      </c>
      <c r="D120" s="7">
        <f t="shared" ref="D120:D122" si="11">SUM(G120:AH120)</f>
        <v>0</v>
      </c>
      <c r="E120" s="7">
        <f>Stander!D120</f>
        <v>0</v>
      </c>
      <c r="F120" s="7">
        <f t="shared" ref="F120:F122" si="12">E120*D120</f>
        <v>0</v>
      </c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</row>
    <row r="121" spans="1:34" x14ac:dyDescent="0.25">
      <c r="A121" s="50" t="s">
        <v>17</v>
      </c>
      <c r="B121" s="2"/>
      <c r="C121" s="2" t="s">
        <v>172</v>
      </c>
      <c r="D121" s="7">
        <f t="shared" si="11"/>
        <v>0</v>
      </c>
      <c r="E121" s="7">
        <f>Stander!D121</f>
        <v>0</v>
      </c>
      <c r="F121" s="7">
        <f t="shared" si="12"/>
        <v>0</v>
      </c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</row>
    <row r="122" spans="1:34" x14ac:dyDescent="0.25">
      <c r="A122" s="50" t="s">
        <v>18</v>
      </c>
      <c r="B122" s="2"/>
      <c r="C122" s="2" t="s">
        <v>172</v>
      </c>
      <c r="D122" s="7">
        <f t="shared" si="11"/>
        <v>0</v>
      </c>
      <c r="E122" s="7">
        <f>Stander!D122</f>
        <v>0</v>
      </c>
      <c r="F122" s="7">
        <f t="shared" si="12"/>
        <v>0</v>
      </c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</row>
    <row r="123" spans="1:34" x14ac:dyDescent="0.25">
      <c r="A123" s="50" t="s">
        <v>47</v>
      </c>
      <c r="B123" s="2"/>
      <c r="C123" s="2" t="s">
        <v>172</v>
      </c>
      <c r="D123" s="7">
        <f>SUM(G123:AH123)</f>
        <v>0</v>
      </c>
      <c r="E123" s="7">
        <f>Stander!D123</f>
        <v>0</v>
      </c>
      <c r="F123" s="7">
        <f>E123*D123</f>
        <v>0</v>
      </c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</row>
    <row r="124" spans="1:34" x14ac:dyDescent="0.25">
      <c r="A124" s="50" t="s">
        <v>48</v>
      </c>
      <c r="B124" s="2"/>
      <c r="C124" s="2" t="s">
        <v>172</v>
      </c>
      <c r="D124" s="7">
        <f>SUM(G124:AH124)</f>
        <v>0</v>
      </c>
      <c r="E124" s="7">
        <f>Stander!D124</f>
        <v>0</v>
      </c>
      <c r="F124" s="7">
        <f>E124*D124</f>
        <v>0</v>
      </c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</row>
    <row r="125" spans="1:34" x14ac:dyDescent="0.25">
      <c r="A125" s="50" t="s">
        <v>74</v>
      </c>
      <c r="B125" s="2"/>
      <c r="C125" s="2" t="s">
        <v>172</v>
      </c>
      <c r="D125" s="7">
        <f>SUM(G125:AH125)</f>
        <v>0</v>
      </c>
      <c r="E125" s="7">
        <f>Stander!D125</f>
        <v>0</v>
      </c>
      <c r="F125" s="7">
        <f>E125*D125</f>
        <v>0</v>
      </c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</row>
    <row r="126" spans="1:34" ht="17.399999999999999" x14ac:dyDescent="0.3">
      <c r="A126" s="76" t="s">
        <v>167</v>
      </c>
      <c r="B126" s="76"/>
      <c r="C126" s="73"/>
      <c r="E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</row>
    <row r="127" spans="1:34" x14ac:dyDescent="0.25">
      <c r="A127" s="50" t="s">
        <v>67</v>
      </c>
      <c r="B127" s="2"/>
      <c r="C127" s="2"/>
      <c r="D127" s="7">
        <f t="shared" ref="D127:D134" si="13">SUM(G127:AH127)</f>
        <v>0</v>
      </c>
      <c r="E127" s="7">
        <f>Stander!D127</f>
        <v>0</v>
      </c>
      <c r="F127" s="7">
        <f t="shared" ref="F127:F134" si="14">E127*D127</f>
        <v>0</v>
      </c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</row>
    <row r="128" spans="1:34" x14ac:dyDescent="0.25">
      <c r="A128" s="50" t="s">
        <v>68</v>
      </c>
      <c r="B128" s="2"/>
      <c r="C128" s="2"/>
      <c r="D128" s="7">
        <f t="shared" si="13"/>
        <v>0</v>
      </c>
      <c r="E128" s="7">
        <f>Stander!D128</f>
        <v>0</v>
      </c>
      <c r="F128" s="7">
        <f t="shared" si="14"/>
        <v>0</v>
      </c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</row>
    <row r="129" spans="1:34" x14ac:dyDescent="0.25">
      <c r="A129" s="50" t="s">
        <v>69</v>
      </c>
      <c r="B129" s="2"/>
      <c r="C129" s="2"/>
      <c r="D129" s="7">
        <f t="shared" si="13"/>
        <v>0</v>
      </c>
      <c r="E129" s="7">
        <f>Stander!D129</f>
        <v>0</v>
      </c>
      <c r="F129" s="7">
        <f t="shared" si="14"/>
        <v>0</v>
      </c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</row>
    <row r="130" spans="1:34" x14ac:dyDescent="0.25">
      <c r="A130" s="50" t="s">
        <v>1</v>
      </c>
      <c r="B130" s="2"/>
      <c r="C130" s="2"/>
      <c r="D130" s="7">
        <f t="shared" si="13"/>
        <v>0</v>
      </c>
      <c r="E130" s="7">
        <f>Stander!D130</f>
        <v>0</v>
      </c>
      <c r="F130" s="7">
        <f t="shared" si="14"/>
        <v>0</v>
      </c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</row>
    <row r="131" spans="1:34" x14ac:dyDescent="0.25">
      <c r="A131" s="50" t="s">
        <v>2</v>
      </c>
      <c r="B131" s="2"/>
      <c r="C131" s="2"/>
      <c r="D131" s="7">
        <f t="shared" si="13"/>
        <v>0</v>
      </c>
      <c r="E131" s="7">
        <f>Stander!D131</f>
        <v>0</v>
      </c>
      <c r="F131" s="7">
        <f t="shared" si="14"/>
        <v>0</v>
      </c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</row>
    <row r="132" spans="1:34" x14ac:dyDescent="0.25">
      <c r="A132" s="50" t="s">
        <v>4</v>
      </c>
      <c r="B132" s="2"/>
      <c r="C132" s="2"/>
      <c r="D132" s="7">
        <f t="shared" si="13"/>
        <v>0</v>
      </c>
      <c r="E132" s="7">
        <f>Stander!D132</f>
        <v>0</v>
      </c>
      <c r="F132" s="7">
        <f t="shared" si="14"/>
        <v>0</v>
      </c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</row>
    <row r="133" spans="1:34" x14ac:dyDescent="0.25">
      <c r="A133" s="50" t="s">
        <v>5</v>
      </c>
      <c r="B133" s="2"/>
      <c r="C133" s="2"/>
      <c r="D133" s="7">
        <f t="shared" si="13"/>
        <v>0</v>
      </c>
      <c r="E133" s="7">
        <f>Stander!D133</f>
        <v>0</v>
      </c>
      <c r="F133" s="7">
        <f t="shared" si="14"/>
        <v>0</v>
      </c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</row>
    <row r="134" spans="1:34" x14ac:dyDescent="0.25">
      <c r="A134" s="50" t="s">
        <v>75</v>
      </c>
      <c r="B134" s="2"/>
      <c r="C134" s="2"/>
      <c r="D134" s="7">
        <f t="shared" si="13"/>
        <v>0</v>
      </c>
      <c r="E134" s="7">
        <f>Stander!D134</f>
        <v>0</v>
      </c>
      <c r="F134" s="7">
        <f t="shared" si="14"/>
        <v>0</v>
      </c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</row>
    <row r="135" spans="1:34" x14ac:dyDescent="0.25">
      <c r="A135" s="50" t="s">
        <v>137</v>
      </c>
      <c r="B135" s="2"/>
      <c r="C135" s="2"/>
      <c r="D135" s="7">
        <f t="shared" ref="D135" si="15">SUM(G135:AH135)</f>
        <v>0</v>
      </c>
      <c r="E135" s="7">
        <f>Stander!D135</f>
        <v>0</v>
      </c>
      <c r="F135" s="7">
        <f t="shared" ref="F135" si="16">E135*D135</f>
        <v>0</v>
      </c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</row>
    <row r="136" spans="1:34" x14ac:dyDescent="0.25">
      <c r="A136" s="50" t="s">
        <v>58</v>
      </c>
      <c r="B136" s="2"/>
      <c r="C136" s="2"/>
      <c r="D136" s="7">
        <f t="shared" ref="D136:D143" si="17">SUM(G136:AH136)</f>
        <v>0</v>
      </c>
      <c r="E136" s="7">
        <f>Stander!D136</f>
        <v>0</v>
      </c>
      <c r="F136" s="7">
        <f t="shared" ref="F136:F143" si="18">E136*D136</f>
        <v>0</v>
      </c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</row>
    <row r="137" spans="1:34" x14ac:dyDescent="0.25">
      <c r="A137" s="50" t="s">
        <v>85</v>
      </c>
      <c r="B137" s="2"/>
      <c r="C137" s="2"/>
      <c r="D137" s="7">
        <f t="shared" si="17"/>
        <v>0</v>
      </c>
      <c r="E137" s="7">
        <f>Stander!D137</f>
        <v>0</v>
      </c>
      <c r="F137" s="7">
        <f t="shared" si="18"/>
        <v>0</v>
      </c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</row>
    <row r="138" spans="1:34" x14ac:dyDescent="0.25">
      <c r="A138" s="50" t="s">
        <v>102</v>
      </c>
      <c r="B138" s="2"/>
      <c r="C138" s="2"/>
      <c r="D138" s="7">
        <f t="shared" si="17"/>
        <v>0</v>
      </c>
      <c r="E138" s="7">
        <f>Stander!D138</f>
        <v>0</v>
      </c>
      <c r="F138" s="7">
        <f t="shared" si="18"/>
        <v>0</v>
      </c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</row>
    <row r="139" spans="1:34" x14ac:dyDescent="0.25">
      <c r="A139" s="50" t="s">
        <v>103</v>
      </c>
      <c r="B139" s="2"/>
      <c r="C139" s="2"/>
      <c r="D139" s="7">
        <f t="shared" si="17"/>
        <v>0</v>
      </c>
      <c r="E139" s="7">
        <f>Stander!D139</f>
        <v>0</v>
      </c>
      <c r="F139" s="7">
        <f t="shared" si="18"/>
        <v>0</v>
      </c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</row>
    <row r="140" spans="1:34" x14ac:dyDescent="0.25">
      <c r="A140" s="50" t="s">
        <v>104</v>
      </c>
      <c r="B140" s="2"/>
      <c r="C140" s="2"/>
      <c r="D140" s="7">
        <f t="shared" si="17"/>
        <v>0</v>
      </c>
      <c r="E140" s="7">
        <f>Stander!D140</f>
        <v>0</v>
      </c>
      <c r="F140" s="7">
        <f t="shared" si="18"/>
        <v>0</v>
      </c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</row>
    <row r="141" spans="1:34" x14ac:dyDescent="0.25">
      <c r="A141" s="50" t="s">
        <v>105</v>
      </c>
      <c r="B141" s="2"/>
      <c r="C141" s="2"/>
      <c r="D141" s="7">
        <f t="shared" si="17"/>
        <v>0</v>
      </c>
      <c r="E141" s="7">
        <f>Stander!D141</f>
        <v>0</v>
      </c>
      <c r="F141" s="7">
        <f t="shared" si="18"/>
        <v>0</v>
      </c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</row>
    <row r="142" spans="1:34" x14ac:dyDescent="0.25">
      <c r="A142" s="50" t="s">
        <v>106</v>
      </c>
      <c r="B142" s="2"/>
      <c r="C142" s="2"/>
      <c r="D142" s="7">
        <f t="shared" si="17"/>
        <v>0</v>
      </c>
      <c r="E142" s="7">
        <f>Stander!D142</f>
        <v>0</v>
      </c>
      <c r="F142" s="7">
        <f t="shared" si="18"/>
        <v>0</v>
      </c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</row>
    <row r="143" spans="1:34" x14ac:dyDescent="0.25">
      <c r="A143" s="50" t="s">
        <v>110</v>
      </c>
      <c r="B143" s="2"/>
      <c r="C143" s="2"/>
      <c r="D143" s="7">
        <f t="shared" si="17"/>
        <v>0</v>
      </c>
      <c r="E143" s="7">
        <f>Stander!D143</f>
        <v>0</v>
      </c>
      <c r="F143" s="7">
        <f t="shared" si="18"/>
        <v>0</v>
      </c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</row>
    <row r="144" spans="1:34" x14ac:dyDescent="0.25">
      <c r="A144" s="53" t="s">
        <v>133</v>
      </c>
      <c r="B144" s="35"/>
      <c r="C144" s="35"/>
      <c r="D144" s="7">
        <f t="shared" ref="D144:D145" si="19">SUM(G144:AH144)</f>
        <v>0</v>
      </c>
      <c r="E144" s="7">
        <f>Stander!D144</f>
        <v>0</v>
      </c>
      <c r="F144" s="7">
        <f t="shared" ref="F144:F145" si="20">E144*D144</f>
        <v>0</v>
      </c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</row>
    <row r="145" spans="1:34" x14ac:dyDescent="0.25">
      <c r="A145" s="53" t="s">
        <v>141</v>
      </c>
      <c r="B145" s="35"/>
      <c r="C145" s="35"/>
      <c r="D145" s="7">
        <f t="shared" si="19"/>
        <v>0</v>
      </c>
      <c r="E145" s="7">
        <f>Stander!D145</f>
        <v>0</v>
      </c>
      <c r="F145" s="7">
        <f t="shared" si="20"/>
        <v>0</v>
      </c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</row>
    <row r="146" spans="1:34" x14ac:dyDescent="0.25">
      <c r="A146" t="s">
        <v>177</v>
      </c>
      <c r="D146" s="7">
        <f t="shared" ref="D146" si="21">SUM(G146:AH146)</f>
        <v>0</v>
      </c>
      <c r="E146" s="7">
        <f>Stander!D146</f>
        <v>0</v>
      </c>
      <c r="F146" s="7">
        <f t="shared" ref="F146" si="22">E146*D146</f>
        <v>0</v>
      </c>
    </row>
    <row r="147" spans="1:34" x14ac:dyDescent="0.25">
      <c r="A147" t="s">
        <v>178</v>
      </c>
      <c r="D147" s="7">
        <f t="shared" ref="D147:D149" si="23">SUM(G147:AH147)</f>
        <v>0</v>
      </c>
      <c r="E147" s="7">
        <f>Stander!D147</f>
        <v>0</v>
      </c>
      <c r="F147" s="7">
        <f t="shared" ref="F147:F149" si="24">E147*D147</f>
        <v>0</v>
      </c>
    </row>
    <row r="148" spans="1:34" x14ac:dyDescent="0.25">
      <c r="A148" t="s">
        <v>179</v>
      </c>
      <c r="D148" s="7">
        <f t="shared" si="23"/>
        <v>0</v>
      </c>
      <c r="E148" s="7">
        <f>Stander!D148</f>
        <v>0</v>
      </c>
      <c r="F148" s="7">
        <f t="shared" si="24"/>
        <v>0</v>
      </c>
    </row>
    <row r="149" spans="1:34" x14ac:dyDescent="0.25">
      <c r="A149" t="s">
        <v>180</v>
      </c>
      <c r="D149" s="7">
        <f t="shared" si="23"/>
        <v>0</v>
      </c>
      <c r="E149" s="7">
        <f>Stander!D149</f>
        <v>0</v>
      </c>
      <c r="F149" s="7">
        <f t="shared" si="24"/>
        <v>0</v>
      </c>
    </row>
    <row r="150" spans="1:34" x14ac:dyDescent="0.25">
      <c r="A150" t="s">
        <v>182</v>
      </c>
    </row>
  </sheetData>
  <autoFilter ref="A6:F145"/>
  <mergeCells count="10">
    <mergeCell ref="A82:B82"/>
    <mergeCell ref="A100:B100"/>
    <mergeCell ref="A119:B119"/>
    <mergeCell ref="A126:B126"/>
    <mergeCell ref="A5:F5"/>
    <mergeCell ref="A8:B8"/>
    <mergeCell ref="A47:B47"/>
    <mergeCell ref="A53:B53"/>
    <mergeCell ref="A70:B70"/>
    <mergeCell ref="C6: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4"/>
  <sheetViews>
    <sheetView showGridLines="0" rightToLeft="1" topLeftCell="A25" workbookViewId="0">
      <selection activeCell="G15" sqref="G14:G15"/>
    </sheetView>
  </sheetViews>
  <sheetFormatPr defaultRowHeight="13.8" x14ac:dyDescent="0.25"/>
  <cols>
    <col min="1" max="1" width="22.6640625" style="1" bestFit="1" customWidth="1"/>
    <col min="3" max="3" width="9.33203125" style="1" bestFit="1" customWidth="1"/>
    <col min="5" max="5" width="12" bestFit="1" customWidth="1"/>
    <col min="7" max="7" width="10.6640625" bestFit="1" customWidth="1"/>
    <col min="11" max="11" width="10.6640625" bestFit="1" customWidth="1"/>
    <col min="12" max="12" width="10.33203125" bestFit="1" customWidth="1"/>
  </cols>
  <sheetData>
    <row r="1" spans="1:5" ht="30" x14ac:dyDescent="0.5">
      <c r="A1" s="5" t="s">
        <v>124</v>
      </c>
      <c r="B1" s="6"/>
    </row>
    <row r="2" spans="1:5" x14ac:dyDescent="0.25">
      <c r="A2"/>
    </row>
    <row r="3" spans="1:5" x14ac:dyDescent="0.25">
      <c r="A3"/>
    </row>
    <row r="4" spans="1:5" x14ac:dyDescent="0.25">
      <c r="A4"/>
    </row>
    <row r="5" spans="1:5" ht="14.4" thickBot="1" x14ac:dyDescent="0.3">
      <c r="A5" s="90" t="s">
        <v>129</v>
      </c>
      <c r="B5" s="91"/>
      <c r="C5" s="91"/>
      <c r="D5" s="91"/>
      <c r="E5" s="92"/>
    </row>
    <row r="6" spans="1:5" ht="15" thickTop="1" thickBot="1" x14ac:dyDescent="0.3">
      <c r="A6" s="26" t="s">
        <v>125</v>
      </c>
      <c r="B6" s="54" t="s">
        <v>49</v>
      </c>
      <c r="C6" s="54" t="s">
        <v>126</v>
      </c>
      <c r="D6" s="55" t="s">
        <v>127</v>
      </c>
      <c r="E6" s="56" t="s">
        <v>128</v>
      </c>
    </row>
    <row r="7" spans="1:5" ht="14.4" thickTop="1" x14ac:dyDescent="0.25">
      <c r="A7" s="60"/>
      <c r="B7" s="61"/>
      <c r="C7" s="61"/>
      <c r="D7" s="62"/>
      <c r="E7" s="63"/>
    </row>
    <row r="8" spans="1:5" ht="17.399999999999999" x14ac:dyDescent="0.3">
      <c r="A8" s="76" t="s">
        <v>160</v>
      </c>
      <c r="B8" s="76"/>
    </row>
    <row r="9" spans="1:5" x14ac:dyDescent="0.25">
      <c r="A9" s="50" t="s">
        <v>184</v>
      </c>
      <c r="B9" s="50"/>
    </row>
    <row r="10" spans="1:5" x14ac:dyDescent="0.25">
      <c r="A10" s="50" t="s">
        <v>21</v>
      </c>
      <c r="B10" s="2"/>
      <c r="C10" s="3">
        <f>المطبخ!C10+'VODA OCT'!C10+'VODA SMART'!C10+EFG!C10+BLOM!C10+DHL!C10</f>
        <v>150</v>
      </c>
      <c r="D10" s="2">
        <f>Stander!D10</f>
        <v>0</v>
      </c>
      <c r="E10" s="2">
        <f t="shared" ref="E10:E46" si="0">D10*C10</f>
        <v>0</v>
      </c>
    </row>
    <row r="11" spans="1:5" x14ac:dyDescent="0.25">
      <c r="A11" s="50" t="s">
        <v>22</v>
      </c>
      <c r="B11" s="2"/>
      <c r="C11" s="3">
        <f>المطبخ!C11+'VODA OCT'!C11+'VODA SMART'!C11+EFG!C11+BLOM!C11+DHL!C11</f>
        <v>150</v>
      </c>
      <c r="D11" s="2">
        <f>Stander!D11</f>
        <v>0</v>
      </c>
      <c r="E11" s="2">
        <f t="shared" si="0"/>
        <v>0</v>
      </c>
    </row>
    <row r="12" spans="1:5" x14ac:dyDescent="0.25">
      <c r="A12" s="50" t="s">
        <v>23</v>
      </c>
      <c r="B12" s="2"/>
      <c r="C12" s="3">
        <f>المطبخ!C12+'VODA OCT'!C12+'VODA SMART'!C12+EFG!C12+BLOM!C12+DHL!C12</f>
        <v>25</v>
      </c>
      <c r="D12" s="2">
        <f>Stander!D12</f>
        <v>0</v>
      </c>
      <c r="E12" s="2">
        <f t="shared" si="0"/>
        <v>0</v>
      </c>
    </row>
    <row r="13" spans="1:5" x14ac:dyDescent="0.25">
      <c r="A13" s="50" t="s">
        <v>24</v>
      </c>
      <c r="B13" s="2"/>
      <c r="C13" s="3">
        <f>المطبخ!C13+'VODA OCT'!C13+'VODA SMART'!C13+EFG!C13+BLOM!C13+DHL!C13</f>
        <v>155</v>
      </c>
      <c r="D13" s="2">
        <f>Stander!D13</f>
        <v>0</v>
      </c>
      <c r="E13" s="2">
        <f t="shared" si="0"/>
        <v>0</v>
      </c>
    </row>
    <row r="14" spans="1:5" x14ac:dyDescent="0.25">
      <c r="A14" s="50" t="s">
        <v>53</v>
      </c>
      <c r="B14" s="2"/>
      <c r="C14" s="3">
        <f>المطبخ!C14+'VODA OCT'!C14+'VODA SMART'!C14+EFG!C14+BLOM!C14+DHL!C14</f>
        <v>180</v>
      </c>
      <c r="D14" s="2">
        <f>Stander!D14</f>
        <v>0</v>
      </c>
      <c r="E14" s="2">
        <f t="shared" si="0"/>
        <v>0</v>
      </c>
    </row>
    <row r="15" spans="1:5" x14ac:dyDescent="0.25">
      <c r="A15" s="50" t="s">
        <v>108</v>
      </c>
      <c r="B15" s="2"/>
      <c r="C15" s="3">
        <f>المطبخ!C15+'VODA OCT'!C15+'VODA SMART'!C15+EFG!C15+BLOM!C15+DHL!C15</f>
        <v>50</v>
      </c>
      <c r="D15" s="2">
        <f>Stander!D15</f>
        <v>0</v>
      </c>
      <c r="E15" s="2">
        <f t="shared" si="0"/>
        <v>0</v>
      </c>
    </row>
    <row r="16" spans="1:5" x14ac:dyDescent="0.25">
      <c r="A16" s="50" t="s">
        <v>25</v>
      </c>
      <c r="B16" s="2"/>
      <c r="C16" s="3">
        <f>المطبخ!C16+'VODA OCT'!C16+'VODA SMART'!C16+EFG!C16+BLOM!C16+DHL!C16</f>
        <v>20</v>
      </c>
      <c r="D16" s="2">
        <f>Stander!D16</f>
        <v>0</v>
      </c>
      <c r="E16" s="2">
        <f t="shared" si="0"/>
        <v>0</v>
      </c>
    </row>
    <row r="17" spans="1:5" x14ac:dyDescent="0.25">
      <c r="A17" s="50" t="s">
        <v>26</v>
      </c>
      <c r="B17" s="2"/>
      <c r="C17" s="3">
        <f>المطبخ!C17+'VODA OCT'!C17+'VODA SMART'!C17+EFG!C17+BLOM!C17+DHL!C17</f>
        <v>25</v>
      </c>
      <c r="D17" s="2">
        <f>Stander!D17</f>
        <v>0</v>
      </c>
      <c r="E17" s="2">
        <f t="shared" si="0"/>
        <v>0</v>
      </c>
    </row>
    <row r="18" spans="1:5" x14ac:dyDescent="0.25">
      <c r="A18" s="50" t="s">
        <v>54</v>
      </c>
      <c r="B18" s="2"/>
      <c r="C18" s="3">
        <f>المطبخ!C18+'VODA OCT'!C18+'VODA SMART'!C18+EFG!C18+BLOM!C18+DHL!C18</f>
        <v>70</v>
      </c>
      <c r="D18" s="2">
        <f>Stander!D18</f>
        <v>0</v>
      </c>
      <c r="E18" s="2">
        <f t="shared" si="0"/>
        <v>0</v>
      </c>
    </row>
    <row r="19" spans="1:5" x14ac:dyDescent="0.25">
      <c r="A19" s="50" t="s">
        <v>55</v>
      </c>
      <c r="B19" s="2"/>
      <c r="C19" s="3">
        <f>المطبخ!C19+'VODA OCT'!C19+'VODA SMART'!C19+EFG!C19+BLOM!C19+DHL!C19</f>
        <v>20</v>
      </c>
      <c r="D19" s="2">
        <f>Stander!D19</f>
        <v>0</v>
      </c>
      <c r="E19" s="2">
        <f t="shared" si="0"/>
        <v>0</v>
      </c>
    </row>
    <row r="20" spans="1:5" x14ac:dyDescent="0.25">
      <c r="A20" s="50" t="s">
        <v>27</v>
      </c>
      <c r="B20" s="2"/>
      <c r="C20" s="3">
        <f>المطبخ!C20+'VODA OCT'!C20+'VODA SMART'!C20+EFG!C20+BLOM!C20+DHL!C20</f>
        <v>0</v>
      </c>
      <c r="D20" s="2">
        <f>Stander!D20</f>
        <v>0</v>
      </c>
      <c r="E20" s="2">
        <f t="shared" si="0"/>
        <v>0</v>
      </c>
    </row>
    <row r="21" spans="1:5" x14ac:dyDescent="0.25">
      <c r="A21" s="50" t="s">
        <v>56</v>
      </c>
      <c r="B21" s="2"/>
      <c r="C21" s="3">
        <f>المطبخ!C21+'VODA OCT'!C21+'VODA SMART'!C21+EFG!C21+BLOM!C21+DHL!C21</f>
        <v>95</v>
      </c>
      <c r="D21" s="2">
        <f>Stander!D21</f>
        <v>0</v>
      </c>
      <c r="E21" s="2">
        <f t="shared" si="0"/>
        <v>0</v>
      </c>
    </row>
    <row r="22" spans="1:5" x14ac:dyDescent="0.25">
      <c r="A22" s="50" t="s">
        <v>28</v>
      </c>
      <c r="B22" s="2"/>
      <c r="C22" s="3">
        <f>المطبخ!C22+'VODA OCT'!C22+'VODA SMART'!C22+EFG!C22+BLOM!C22+DHL!C22</f>
        <v>0</v>
      </c>
      <c r="D22" s="2">
        <f>Stander!D22</f>
        <v>0</v>
      </c>
      <c r="E22" s="2">
        <f t="shared" si="0"/>
        <v>0</v>
      </c>
    </row>
    <row r="23" spans="1:5" x14ac:dyDescent="0.25">
      <c r="A23" s="50" t="s">
        <v>29</v>
      </c>
      <c r="B23" s="2"/>
      <c r="C23" s="3">
        <f>المطبخ!C23+'VODA OCT'!C23+'VODA SMART'!C23+EFG!C23+BLOM!C23+DHL!C23</f>
        <v>45</v>
      </c>
      <c r="D23" s="2">
        <f>Stander!D23</f>
        <v>0</v>
      </c>
      <c r="E23" s="2">
        <f t="shared" si="0"/>
        <v>0</v>
      </c>
    </row>
    <row r="24" spans="1:5" x14ac:dyDescent="0.25">
      <c r="A24" s="50" t="s">
        <v>30</v>
      </c>
      <c r="B24" s="2"/>
      <c r="C24" s="3">
        <f>المطبخ!C24+'VODA OCT'!C24+'VODA SMART'!C24+EFG!C24+BLOM!C24+DHL!C24</f>
        <v>700</v>
      </c>
      <c r="D24" s="2">
        <f>Stander!D24</f>
        <v>0</v>
      </c>
      <c r="E24" s="2">
        <f t="shared" si="0"/>
        <v>0</v>
      </c>
    </row>
    <row r="25" spans="1:5" x14ac:dyDescent="0.25">
      <c r="A25" s="50" t="s">
        <v>31</v>
      </c>
      <c r="B25" s="2"/>
      <c r="C25" s="3">
        <f>المطبخ!C25+'VODA OCT'!C25+'VODA SMART'!C25+EFG!C25+BLOM!C25+DHL!C25</f>
        <v>750</v>
      </c>
      <c r="D25" s="2">
        <f>Stander!D25</f>
        <v>0</v>
      </c>
      <c r="E25" s="2">
        <f t="shared" si="0"/>
        <v>0</v>
      </c>
    </row>
    <row r="26" spans="1:5" x14ac:dyDescent="0.25">
      <c r="A26" s="50" t="s">
        <v>32</v>
      </c>
      <c r="B26" s="2"/>
      <c r="C26" s="3">
        <f>المطبخ!C26+'VODA OCT'!C26+'VODA SMART'!C26+EFG!C26+BLOM!C26+DHL!C26</f>
        <v>600</v>
      </c>
      <c r="D26" s="2">
        <f>Stander!D26</f>
        <v>0</v>
      </c>
      <c r="E26" s="2">
        <f t="shared" si="0"/>
        <v>0</v>
      </c>
    </row>
    <row r="27" spans="1:5" x14ac:dyDescent="0.25">
      <c r="A27" s="50" t="s">
        <v>33</v>
      </c>
      <c r="B27" s="2"/>
      <c r="C27" s="3">
        <f>المطبخ!C27+'VODA OCT'!C27+'VODA SMART'!C27+EFG!C27+BLOM!C27+DHL!C27</f>
        <v>0</v>
      </c>
      <c r="D27" s="2">
        <f>Stander!D27</f>
        <v>0</v>
      </c>
      <c r="E27" s="2">
        <f t="shared" si="0"/>
        <v>0</v>
      </c>
    </row>
    <row r="28" spans="1:5" x14ac:dyDescent="0.25">
      <c r="A28" s="50" t="s">
        <v>107</v>
      </c>
      <c r="B28" s="2"/>
      <c r="C28" s="3">
        <f>المطبخ!C28+'VODA OCT'!C28+'VODA SMART'!C28+EFG!C28+BLOM!C28+DHL!C28</f>
        <v>0</v>
      </c>
      <c r="D28" s="2">
        <f>Stander!D28</f>
        <v>0</v>
      </c>
      <c r="E28" s="2">
        <f t="shared" si="0"/>
        <v>0</v>
      </c>
    </row>
    <row r="29" spans="1:5" x14ac:dyDescent="0.25">
      <c r="A29" s="50" t="s">
        <v>34</v>
      </c>
      <c r="B29" s="2"/>
      <c r="C29" s="3">
        <f>المطبخ!C29+'VODA OCT'!C29+'VODA SMART'!C29+EFG!C29+BLOM!C29+DHL!C29</f>
        <v>0</v>
      </c>
      <c r="D29" s="2">
        <f>Stander!D29</f>
        <v>0</v>
      </c>
      <c r="E29" s="2">
        <f t="shared" si="0"/>
        <v>0</v>
      </c>
    </row>
    <row r="30" spans="1:5" x14ac:dyDescent="0.25">
      <c r="A30" s="50" t="s">
        <v>62</v>
      </c>
      <c r="B30" s="2"/>
      <c r="C30" s="3">
        <f>المطبخ!C30+'VODA OCT'!C30+'VODA SMART'!C30+EFG!C30+BLOM!C30+DHL!C30</f>
        <v>1</v>
      </c>
      <c r="D30" s="2">
        <f>Stander!D30</f>
        <v>0</v>
      </c>
      <c r="E30" s="2">
        <f t="shared" si="0"/>
        <v>0</v>
      </c>
    </row>
    <row r="31" spans="1:5" x14ac:dyDescent="0.25">
      <c r="A31" s="50" t="s">
        <v>51</v>
      </c>
      <c r="B31" s="2"/>
      <c r="C31" s="3">
        <f>المطبخ!C31+'VODA OCT'!C31+'VODA SMART'!C31+EFG!C31+BLOM!C31+DHL!C31</f>
        <v>10</v>
      </c>
      <c r="D31" s="2">
        <f>Stander!D31</f>
        <v>0</v>
      </c>
      <c r="E31" s="2">
        <f t="shared" si="0"/>
        <v>0</v>
      </c>
    </row>
    <row r="32" spans="1:5" x14ac:dyDescent="0.25">
      <c r="A32" s="50" t="s">
        <v>35</v>
      </c>
      <c r="B32" s="2"/>
      <c r="C32" s="3">
        <f>المطبخ!C32+'VODA OCT'!C32+'VODA SMART'!C32+EFG!C32+BLOM!C32+DHL!C32</f>
        <v>0</v>
      </c>
      <c r="D32" s="2">
        <f>Stander!D32</f>
        <v>0</v>
      </c>
      <c r="E32" s="2">
        <f t="shared" si="0"/>
        <v>0</v>
      </c>
    </row>
    <row r="33" spans="1:5" x14ac:dyDescent="0.25">
      <c r="A33" s="50" t="s">
        <v>115</v>
      </c>
      <c r="B33" s="2"/>
      <c r="C33" s="3">
        <f>المطبخ!C33+'VODA OCT'!C33+'VODA SMART'!C33+EFG!C33+BLOM!C33+DHL!C33</f>
        <v>18</v>
      </c>
      <c r="D33" s="2">
        <f>Stander!D33</f>
        <v>0</v>
      </c>
      <c r="E33" s="2">
        <f t="shared" si="0"/>
        <v>0</v>
      </c>
    </row>
    <row r="34" spans="1:5" x14ac:dyDescent="0.25">
      <c r="A34" s="50" t="s">
        <v>116</v>
      </c>
      <c r="B34" s="2"/>
      <c r="C34" s="3">
        <f>المطبخ!C34+'VODA OCT'!C34+'VODA SMART'!C34+EFG!C34+BLOM!C34+DHL!C34</f>
        <v>0</v>
      </c>
      <c r="D34" s="2">
        <f>Stander!D34</f>
        <v>0</v>
      </c>
      <c r="E34" s="2">
        <f t="shared" si="0"/>
        <v>0</v>
      </c>
    </row>
    <row r="35" spans="1:5" x14ac:dyDescent="0.25">
      <c r="A35" s="50" t="s">
        <v>36</v>
      </c>
      <c r="B35" s="2"/>
      <c r="C35" s="3">
        <f>المطبخ!C35+'VODA OCT'!C35+'VODA SMART'!C35+EFG!C35+BLOM!C35+DHL!C35</f>
        <v>21</v>
      </c>
      <c r="D35" s="2">
        <f>Stander!D35</f>
        <v>0</v>
      </c>
      <c r="E35" s="2">
        <f t="shared" si="0"/>
        <v>0</v>
      </c>
    </row>
    <row r="36" spans="1:5" x14ac:dyDescent="0.25">
      <c r="A36" s="50" t="s">
        <v>57</v>
      </c>
      <c r="B36" s="2"/>
      <c r="C36" s="3">
        <f>المطبخ!C36+'VODA OCT'!C36+'VODA SMART'!C36+EFG!C36+BLOM!C36+DHL!C36</f>
        <v>6</v>
      </c>
      <c r="D36" s="2">
        <f>Stander!D36</f>
        <v>0</v>
      </c>
      <c r="E36" s="2">
        <f t="shared" si="0"/>
        <v>0</v>
      </c>
    </row>
    <row r="37" spans="1:5" x14ac:dyDescent="0.25">
      <c r="A37" s="50" t="s">
        <v>37</v>
      </c>
      <c r="B37" s="2"/>
      <c r="C37" s="3">
        <f>المطبخ!C37+'VODA OCT'!C37+'VODA SMART'!C37+EFG!C37+BLOM!C37+DHL!C37</f>
        <v>0</v>
      </c>
      <c r="D37" s="2">
        <f>Stander!D37</f>
        <v>0</v>
      </c>
      <c r="E37" s="2">
        <f t="shared" si="0"/>
        <v>0</v>
      </c>
    </row>
    <row r="38" spans="1:5" x14ac:dyDescent="0.25">
      <c r="A38" s="50" t="s">
        <v>19</v>
      </c>
      <c r="B38" s="2"/>
      <c r="C38" s="3">
        <f>المطبخ!C38+'VODA OCT'!C38+'VODA SMART'!C38+EFG!C38+BLOM!C38+DHL!C38</f>
        <v>0</v>
      </c>
      <c r="D38" s="2">
        <f>Stander!D38</f>
        <v>0</v>
      </c>
      <c r="E38" s="2">
        <f t="shared" si="0"/>
        <v>0</v>
      </c>
    </row>
    <row r="39" spans="1:5" x14ac:dyDescent="0.25">
      <c r="A39" s="50" t="s">
        <v>20</v>
      </c>
      <c r="B39" s="2"/>
      <c r="C39" s="3">
        <f>المطبخ!C39+'VODA OCT'!C39+'VODA SMART'!C39+EFG!C39+BLOM!C39+DHL!C39</f>
        <v>20</v>
      </c>
      <c r="D39" s="2">
        <f>Stander!D39</f>
        <v>0</v>
      </c>
      <c r="E39" s="2">
        <f t="shared" si="0"/>
        <v>0</v>
      </c>
    </row>
    <row r="40" spans="1:5" x14ac:dyDescent="0.25">
      <c r="A40" s="50" t="s">
        <v>98</v>
      </c>
      <c r="B40" s="2"/>
      <c r="C40" s="3">
        <f>المطبخ!C40+'VODA OCT'!C40+'VODA SMART'!C40+EFG!C40+BLOM!C40+DHL!C40</f>
        <v>0</v>
      </c>
      <c r="D40" s="2">
        <f>Stander!D40</f>
        <v>0</v>
      </c>
      <c r="E40" s="2">
        <f t="shared" si="0"/>
        <v>0</v>
      </c>
    </row>
    <row r="41" spans="1:5" x14ac:dyDescent="0.25">
      <c r="A41" s="50" t="s">
        <v>99</v>
      </c>
      <c r="B41" s="2"/>
      <c r="C41" s="3">
        <f>المطبخ!C41+'VODA OCT'!C41+'VODA SMART'!C41+EFG!C41+BLOM!C41+DHL!C41</f>
        <v>0</v>
      </c>
      <c r="D41" s="2">
        <f>Stander!D41</f>
        <v>0</v>
      </c>
      <c r="E41" s="2">
        <f t="shared" si="0"/>
        <v>0</v>
      </c>
    </row>
    <row r="42" spans="1:5" x14ac:dyDescent="0.25">
      <c r="A42" s="50" t="s">
        <v>43</v>
      </c>
      <c r="B42" s="2"/>
      <c r="C42" s="3">
        <f>المطبخ!C42+'VODA OCT'!C42+'VODA SMART'!C42+EFG!C42+BLOM!C42+DHL!C42</f>
        <v>0</v>
      </c>
      <c r="D42" s="2">
        <f>Stander!D42</f>
        <v>0</v>
      </c>
      <c r="E42" s="2">
        <f t="shared" si="0"/>
        <v>0</v>
      </c>
    </row>
    <row r="43" spans="1:5" x14ac:dyDescent="0.25">
      <c r="A43" s="50" t="s">
        <v>44</v>
      </c>
      <c r="B43" s="2"/>
      <c r="C43" s="3">
        <f>المطبخ!C43+'VODA OCT'!C43+'VODA SMART'!C43+EFG!C43+BLOM!C43+DHL!C43</f>
        <v>13</v>
      </c>
      <c r="D43" s="2">
        <f>Stander!D43</f>
        <v>0</v>
      </c>
      <c r="E43" s="2">
        <f t="shared" si="0"/>
        <v>0</v>
      </c>
    </row>
    <row r="44" spans="1:5" x14ac:dyDescent="0.25">
      <c r="A44" s="50" t="s">
        <v>73</v>
      </c>
      <c r="B44" s="2"/>
      <c r="C44" s="3">
        <f>المطبخ!C44+'VODA OCT'!C44+'VODA SMART'!C44+EFG!C44+BLOM!C44+DHL!C44</f>
        <v>50</v>
      </c>
      <c r="D44" s="2">
        <f>Stander!D44</f>
        <v>0</v>
      </c>
      <c r="E44" s="2">
        <f t="shared" si="0"/>
        <v>0</v>
      </c>
    </row>
    <row r="45" spans="1:5" x14ac:dyDescent="0.25">
      <c r="A45" s="50" t="s">
        <v>81</v>
      </c>
      <c r="B45" s="2"/>
      <c r="C45" s="3">
        <f>المطبخ!C45+'VODA OCT'!C45+'VODA SMART'!C45+EFG!C45+BLOM!C45+DHL!C45</f>
        <v>20</v>
      </c>
      <c r="D45" s="2">
        <f>Stander!D45</f>
        <v>0</v>
      </c>
      <c r="E45" s="2">
        <f t="shared" si="0"/>
        <v>0</v>
      </c>
    </row>
    <row r="46" spans="1:5" x14ac:dyDescent="0.25">
      <c r="A46" s="50" t="s">
        <v>82</v>
      </c>
      <c r="B46" s="2"/>
      <c r="C46" s="3">
        <f>المطبخ!C46+'VODA OCT'!C46+'VODA SMART'!C46+EFG!C46+BLOM!C46+DHL!C46</f>
        <v>0</v>
      </c>
      <c r="D46" s="2">
        <f>Stander!D46</f>
        <v>0</v>
      </c>
      <c r="E46" s="2">
        <f t="shared" si="0"/>
        <v>0</v>
      </c>
    </row>
    <row r="47" spans="1:5" ht="17.399999999999999" x14ac:dyDescent="0.3">
      <c r="A47" s="76" t="s">
        <v>161</v>
      </c>
      <c r="B47" s="76"/>
      <c r="C47" s="3">
        <f>المطبخ!C47+'VODA OCT'!C47+'VODA SMART'!C47+EFG!C47+BLOM!C47+DHL!C47</f>
        <v>0</v>
      </c>
      <c r="D47" s="2"/>
      <c r="E47" s="2"/>
    </row>
    <row r="48" spans="1:5" x14ac:dyDescent="0.25">
      <c r="A48" s="50" t="s">
        <v>7</v>
      </c>
      <c r="B48" s="2"/>
      <c r="C48" s="3">
        <f>المطبخ!C48+'VODA OCT'!C48+'VODA SMART'!C48+EFG!C48+BLOM!C48+DHL!C48</f>
        <v>259</v>
      </c>
      <c r="D48" s="2">
        <f>Stander!D48</f>
        <v>0</v>
      </c>
      <c r="E48" s="2">
        <f>D48*C48</f>
        <v>0</v>
      </c>
    </row>
    <row r="49" spans="1:13" x14ac:dyDescent="0.25">
      <c r="A49" s="50" t="s">
        <v>8</v>
      </c>
      <c r="B49" s="2"/>
      <c r="C49" s="3">
        <f>المطبخ!C49+'VODA OCT'!C49+'VODA SMART'!C49+EFG!C49+BLOM!C49+DHL!C49</f>
        <v>249</v>
      </c>
      <c r="D49" s="2">
        <f>Stander!D49</f>
        <v>0</v>
      </c>
      <c r="E49" s="2">
        <f>D49*C49</f>
        <v>0</v>
      </c>
    </row>
    <row r="50" spans="1:13" x14ac:dyDescent="0.25">
      <c r="A50" s="50" t="s">
        <v>9</v>
      </c>
      <c r="B50" s="2"/>
      <c r="C50" s="3">
        <f>المطبخ!C50+'VODA OCT'!C50+'VODA SMART'!C50+EFG!C50+BLOM!C50+DHL!C50</f>
        <v>36</v>
      </c>
      <c r="D50" s="2">
        <f>Stander!D50</f>
        <v>0</v>
      </c>
      <c r="E50" s="2">
        <f>D50*C50</f>
        <v>0</v>
      </c>
    </row>
    <row r="51" spans="1:13" x14ac:dyDescent="0.25">
      <c r="A51" s="50" t="s">
        <v>151</v>
      </c>
      <c r="B51" s="2"/>
      <c r="C51" s="3">
        <f>المطبخ!C51+'VODA OCT'!C51+'VODA SMART'!C51+EFG!C51+BLOM!C51+DHL!C51</f>
        <v>235</v>
      </c>
      <c r="D51" s="2">
        <f>Stander!D51</f>
        <v>0</v>
      </c>
      <c r="E51" s="2">
        <f>D51*C51</f>
        <v>0</v>
      </c>
    </row>
    <row r="52" spans="1:13" x14ac:dyDescent="0.25">
      <c r="A52" s="50" t="s">
        <v>152</v>
      </c>
      <c r="B52" s="2"/>
      <c r="C52" s="3">
        <f>المطبخ!C52+'VODA OCT'!C52+'VODA SMART'!C52+EFG!C52+BLOM!C52+DHL!C52</f>
        <v>170</v>
      </c>
      <c r="D52" s="2">
        <f>Stander!D52</f>
        <v>0</v>
      </c>
      <c r="E52" s="2">
        <f>D52*C52</f>
        <v>0</v>
      </c>
    </row>
    <row r="53" spans="1:13" ht="17.399999999999999" x14ac:dyDescent="0.3">
      <c r="A53" s="76" t="s">
        <v>162</v>
      </c>
      <c r="B53" s="76"/>
      <c r="C53" s="3">
        <f>المطبخ!C53+'VODA OCT'!C53+'VODA SMART'!C53+EFG!C53+BLOM!C53+DHL!C53</f>
        <v>0</v>
      </c>
      <c r="D53" s="2"/>
      <c r="E53" s="2"/>
    </row>
    <row r="54" spans="1:13" x14ac:dyDescent="0.25">
      <c r="A54" s="50" t="s">
        <v>70</v>
      </c>
      <c r="B54" s="2"/>
      <c r="C54" s="3">
        <f>المطبخ!C54+'VODA OCT'!C54+'VODA SMART'!C54+EFG!C54+BLOM!C54+DHL!C54</f>
        <v>3</v>
      </c>
      <c r="D54" s="2">
        <f>Stander!D54</f>
        <v>0</v>
      </c>
      <c r="E54" s="2">
        <f t="shared" ref="E54:E69" si="1">D54*C54</f>
        <v>0</v>
      </c>
      <c r="L54" s="17">
        <f>DHL!E3</f>
        <v>0</v>
      </c>
      <c r="M54" s="7" t="s">
        <v>122</v>
      </c>
    </row>
    <row r="55" spans="1:13" ht="14.4" thickBot="1" x14ac:dyDescent="0.3">
      <c r="A55" s="50" t="s">
        <v>142</v>
      </c>
      <c r="B55" s="2"/>
      <c r="C55" s="3">
        <f>المطبخ!C55+'VODA OCT'!C55+'VODA SMART'!C55+EFG!C55+BLOM!C55+DHL!C55</f>
        <v>0</v>
      </c>
      <c r="D55" s="2">
        <f>Stander!D55</f>
        <v>0</v>
      </c>
      <c r="E55" s="2">
        <f t="shared" si="1"/>
        <v>0</v>
      </c>
      <c r="L55" s="18" t="e">
        <f>#REF!</f>
        <v>#REF!</v>
      </c>
      <c r="M55" s="7" t="s">
        <v>123</v>
      </c>
    </row>
    <row r="56" spans="1:13" ht="14.4" thickBot="1" x14ac:dyDescent="0.3">
      <c r="A56" s="50" t="s">
        <v>60</v>
      </c>
      <c r="B56" s="2"/>
      <c r="C56" s="3">
        <f>المطبخ!C56+'VODA OCT'!C56+'VODA SMART'!C56+EFG!C56+BLOM!C56+DHL!C56</f>
        <v>3</v>
      </c>
      <c r="D56" s="2">
        <f>Stander!D56</f>
        <v>0</v>
      </c>
      <c r="E56" s="2">
        <f t="shared" si="1"/>
        <v>0</v>
      </c>
      <c r="L56" s="19">
        <f>SUM(L125:L127)</f>
        <v>0</v>
      </c>
    </row>
    <row r="57" spans="1:13" x14ac:dyDescent="0.25">
      <c r="A57" s="50" t="s">
        <v>0</v>
      </c>
      <c r="B57" s="2"/>
      <c r="C57" s="3">
        <f>المطبخ!C57+'VODA OCT'!C57+'VODA SMART'!C57+EFG!C57+BLOM!C57+DHL!C57</f>
        <v>4</v>
      </c>
      <c r="D57" s="2">
        <f>Stander!D57</f>
        <v>0</v>
      </c>
      <c r="E57" s="2">
        <f t="shared" si="1"/>
        <v>0</v>
      </c>
    </row>
    <row r="58" spans="1:13" x14ac:dyDescent="0.25">
      <c r="A58" s="50" t="s">
        <v>52</v>
      </c>
      <c r="B58" s="2"/>
      <c r="C58" s="3">
        <f>المطبخ!C58+'VODA OCT'!C58+'VODA SMART'!C58+EFG!C58+BLOM!C58+DHL!C58</f>
        <v>0</v>
      </c>
      <c r="D58" s="2">
        <f>Stander!D58</f>
        <v>0</v>
      </c>
      <c r="E58" s="2">
        <f t="shared" si="1"/>
        <v>0</v>
      </c>
    </row>
    <row r="59" spans="1:13" x14ac:dyDescent="0.25">
      <c r="A59" s="50" t="s">
        <v>134</v>
      </c>
      <c r="B59" s="2"/>
      <c r="C59" s="3">
        <f>المطبخ!C59+'VODA OCT'!C59+'VODA SMART'!C59+EFG!C59+BLOM!C59+DHL!C59</f>
        <v>4</v>
      </c>
      <c r="D59" s="2">
        <f>Stander!D59</f>
        <v>0</v>
      </c>
      <c r="E59" s="2">
        <f t="shared" si="1"/>
        <v>0</v>
      </c>
    </row>
    <row r="60" spans="1:13" x14ac:dyDescent="0.25">
      <c r="A60" s="50" t="s">
        <v>135</v>
      </c>
      <c r="B60" s="2"/>
      <c r="C60" s="3">
        <f>المطبخ!C60+'VODA OCT'!C60+'VODA SMART'!C60+EFG!C60+BLOM!C60+DHL!C60</f>
        <v>0</v>
      </c>
      <c r="D60" s="2">
        <f>Stander!D60</f>
        <v>0</v>
      </c>
      <c r="E60" s="2">
        <f t="shared" si="1"/>
        <v>0</v>
      </c>
    </row>
    <row r="61" spans="1:13" x14ac:dyDescent="0.25">
      <c r="A61" s="50" t="s">
        <v>61</v>
      </c>
      <c r="B61" s="2"/>
      <c r="C61" s="3">
        <f>المطبخ!C61+'VODA OCT'!C61+'VODA SMART'!C61+EFG!C61+BLOM!C61+DHL!C61</f>
        <v>0</v>
      </c>
      <c r="D61" s="2">
        <f>Stander!D61</f>
        <v>0</v>
      </c>
      <c r="E61" s="2">
        <f t="shared" si="1"/>
        <v>0</v>
      </c>
    </row>
    <row r="62" spans="1:13" x14ac:dyDescent="0.25">
      <c r="A62" s="50" t="s">
        <v>136</v>
      </c>
      <c r="B62" s="2"/>
      <c r="C62" s="3">
        <f>المطبخ!C62+'VODA OCT'!C62+'VODA SMART'!C62+EFG!C62+BLOM!C62+DHL!C62</f>
        <v>0</v>
      </c>
      <c r="D62" s="2">
        <f>Stander!D62</f>
        <v>0</v>
      </c>
      <c r="E62" s="2">
        <f t="shared" si="1"/>
        <v>0</v>
      </c>
    </row>
    <row r="63" spans="1:13" x14ac:dyDescent="0.25">
      <c r="A63" s="50" t="s">
        <v>6</v>
      </c>
      <c r="B63" s="2"/>
      <c r="C63" s="3">
        <f>المطبخ!C63+'VODA OCT'!C63+'VODA SMART'!C63+EFG!C63+BLOM!C63+DHL!C63</f>
        <v>2</v>
      </c>
      <c r="D63" s="2">
        <f>Stander!D63</f>
        <v>0</v>
      </c>
      <c r="E63" s="2">
        <f t="shared" si="1"/>
        <v>0</v>
      </c>
    </row>
    <row r="64" spans="1:13" x14ac:dyDescent="0.25">
      <c r="A64" s="50" t="s">
        <v>11</v>
      </c>
      <c r="B64" s="2"/>
      <c r="C64" s="3">
        <f>المطبخ!C64+'VODA OCT'!C64+'VODA SMART'!C64+EFG!C64+BLOM!C64+DHL!C64</f>
        <v>12</v>
      </c>
      <c r="D64" s="2">
        <f>Stander!D64</f>
        <v>0</v>
      </c>
      <c r="E64" s="2">
        <f t="shared" si="1"/>
        <v>0</v>
      </c>
    </row>
    <row r="65" spans="1:5" x14ac:dyDescent="0.25">
      <c r="A65" s="50" t="s">
        <v>59</v>
      </c>
      <c r="B65" s="2"/>
      <c r="C65" s="3">
        <f>المطبخ!C65+'VODA OCT'!C65+'VODA SMART'!C65+EFG!C65+BLOM!C65+DHL!C65</f>
        <v>0</v>
      </c>
      <c r="D65" s="2">
        <f>Stander!D65</f>
        <v>0</v>
      </c>
      <c r="E65" s="2">
        <f t="shared" si="1"/>
        <v>0</v>
      </c>
    </row>
    <row r="66" spans="1:5" x14ac:dyDescent="0.25">
      <c r="A66" s="50" t="s">
        <v>76</v>
      </c>
      <c r="B66" s="2"/>
      <c r="C66" s="3">
        <f>المطبخ!C66+'VODA OCT'!C66+'VODA SMART'!C66+EFG!C66+BLOM!C66+DHL!C66</f>
        <v>0</v>
      </c>
      <c r="D66" s="2">
        <f>Stander!D66</f>
        <v>0</v>
      </c>
      <c r="E66" s="2">
        <f t="shared" si="1"/>
        <v>0</v>
      </c>
    </row>
    <row r="67" spans="1:5" x14ac:dyDescent="0.25">
      <c r="A67" s="50" t="s">
        <v>77</v>
      </c>
      <c r="B67" s="2"/>
      <c r="C67" s="3">
        <f>المطبخ!C67+'VODA OCT'!C67+'VODA SMART'!C67+EFG!C67+BLOM!C67+DHL!C67</f>
        <v>0</v>
      </c>
      <c r="D67" s="2">
        <f>Stander!D67</f>
        <v>0</v>
      </c>
      <c r="E67" s="2">
        <f t="shared" si="1"/>
        <v>0</v>
      </c>
    </row>
    <row r="68" spans="1:5" x14ac:dyDescent="0.25">
      <c r="A68" s="50" t="s">
        <v>83</v>
      </c>
      <c r="B68" s="2"/>
      <c r="C68" s="3">
        <f>المطبخ!C68+'VODA OCT'!C68+'VODA SMART'!C68+EFG!C68+BLOM!C68+DHL!C68</f>
        <v>0</v>
      </c>
      <c r="D68" s="2">
        <f>Stander!D68</f>
        <v>0</v>
      </c>
      <c r="E68" s="2">
        <f t="shared" si="1"/>
        <v>0</v>
      </c>
    </row>
    <row r="69" spans="1:5" x14ac:dyDescent="0.25">
      <c r="A69" s="50" t="s">
        <v>3</v>
      </c>
      <c r="B69" s="2"/>
      <c r="C69" s="3">
        <f>المطبخ!C69+'VODA OCT'!C69+'VODA SMART'!C69+EFG!C69+BLOM!C69+DHL!C69</f>
        <v>150</v>
      </c>
      <c r="D69" s="2">
        <f>Stander!D69</f>
        <v>0</v>
      </c>
      <c r="E69" s="2">
        <f t="shared" si="1"/>
        <v>0</v>
      </c>
    </row>
    <row r="70" spans="1:5" ht="17.399999999999999" x14ac:dyDescent="0.3">
      <c r="A70" s="76" t="s">
        <v>163</v>
      </c>
      <c r="B70" s="76"/>
      <c r="C70" s="3">
        <f>المطبخ!C70+'VODA OCT'!C70+'VODA SMART'!C70+EFG!C70+BLOM!C70+DHL!C70</f>
        <v>0</v>
      </c>
      <c r="D70" s="2"/>
      <c r="E70" s="2"/>
    </row>
    <row r="71" spans="1:5" x14ac:dyDescent="0.25">
      <c r="A71" s="50" t="s">
        <v>50</v>
      </c>
      <c r="B71" s="2"/>
      <c r="C71" s="3">
        <f>المطبخ!C71+'VODA OCT'!C71+'VODA SMART'!C71+EFG!C71+BLOM!C71+DHL!C71</f>
        <v>0</v>
      </c>
      <c r="D71" s="2">
        <f>Stander!D71</f>
        <v>0</v>
      </c>
      <c r="E71" s="2">
        <f t="shared" ref="E71:E81" si="2">D71*C71</f>
        <v>0</v>
      </c>
    </row>
    <row r="72" spans="1:5" x14ac:dyDescent="0.25">
      <c r="A72" s="50" t="s">
        <v>64</v>
      </c>
      <c r="B72" s="2"/>
      <c r="C72" s="3">
        <f>المطبخ!C72+'VODA OCT'!C72+'VODA SMART'!C72+EFG!C72+BLOM!C72+DHL!C72</f>
        <v>0</v>
      </c>
      <c r="D72" s="2">
        <f>Stander!D72</f>
        <v>0</v>
      </c>
      <c r="E72" s="2">
        <f t="shared" si="2"/>
        <v>0</v>
      </c>
    </row>
    <row r="73" spans="1:5" x14ac:dyDescent="0.25">
      <c r="A73" s="50" t="s">
        <v>10</v>
      </c>
      <c r="B73" s="2"/>
      <c r="C73" s="3">
        <f>المطبخ!C73+'VODA OCT'!C73+'VODA SMART'!C73+EFG!C73+BLOM!C73+DHL!C73</f>
        <v>0</v>
      </c>
      <c r="D73" s="2">
        <f>Stander!D73</f>
        <v>0</v>
      </c>
      <c r="E73" s="2">
        <f t="shared" si="2"/>
        <v>0</v>
      </c>
    </row>
    <row r="74" spans="1:5" x14ac:dyDescent="0.25">
      <c r="A74" s="50" t="s">
        <v>149</v>
      </c>
      <c r="B74" s="2"/>
      <c r="C74" s="3">
        <f>المطبخ!C74+'VODA OCT'!C74+'VODA SMART'!C74+EFG!C74+BLOM!C74+DHL!C74</f>
        <v>10</v>
      </c>
      <c r="D74" s="2">
        <f>Stander!D74</f>
        <v>0</v>
      </c>
      <c r="E74" s="2">
        <f t="shared" si="2"/>
        <v>0</v>
      </c>
    </row>
    <row r="75" spans="1:5" x14ac:dyDescent="0.25">
      <c r="A75" s="50" t="s">
        <v>150</v>
      </c>
      <c r="B75" s="2"/>
      <c r="C75" s="3">
        <f>المطبخ!C75+'VODA OCT'!C75+'VODA SMART'!C75+EFG!C75+BLOM!C75+DHL!C75</f>
        <v>12</v>
      </c>
      <c r="D75" s="2">
        <f>Stander!D75</f>
        <v>0</v>
      </c>
      <c r="E75" s="2">
        <f t="shared" si="2"/>
        <v>0</v>
      </c>
    </row>
    <row r="76" spans="1:5" x14ac:dyDescent="0.25">
      <c r="A76" s="50" t="s">
        <v>12</v>
      </c>
      <c r="B76" s="2"/>
      <c r="C76" s="3">
        <f>المطبخ!C76+'VODA OCT'!C76+'VODA SMART'!C76+EFG!C76+BLOM!C76+DHL!C76</f>
        <v>0</v>
      </c>
      <c r="D76" s="2">
        <f>Stander!D76</f>
        <v>0</v>
      </c>
      <c r="E76" s="2">
        <f t="shared" si="2"/>
        <v>0</v>
      </c>
    </row>
    <row r="77" spans="1:5" x14ac:dyDescent="0.25">
      <c r="A77" s="50" t="s">
        <v>13</v>
      </c>
      <c r="B77" s="2"/>
      <c r="C77" s="3">
        <f>المطبخ!C77+'VODA OCT'!C77+'VODA SMART'!C77+EFG!C77+BLOM!C77+DHL!C77</f>
        <v>0</v>
      </c>
      <c r="D77" s="2">
        <f>Stander!D77</f>
        <v>0</v>
      </c>
      <c r="E77" s="2">
        <f t="shared" si="2"/>
        <v>0</v>
      </c>
    </row>
    <row r="78" spans="1:5" x14ac:dyDescent="0.25">
      <c r="A78" s="50" t="s">
        <v>14</v>
      </c>
      <c r="B78" s="2"/>
      <c r="C78" s="3">
        <f>المطبخ!C78+'VODA OCT'!C78+'VODA SMART'!C78+EFG!C78+BLOM!C78+DHL!C78</f>
        <v>0</v>
      </c>
      <c r="D78" s="2">
        <f>Stander!D78</f>
        <v>0</v>
      </c>
      <c r="E78" s="2">
        <f t="shared" si="2"/>
        <v>0</v>
      </c>
    </row>
    <row r="79" spans="1:5" x14ac:dyDescent="0.25">
      <c r="A79" s="50" t="s">
        <v>78</v>
      </c>
      <c r="B79" s="2"/>
      <c r="C79" s="3">
        <f>المطبخ!C79+'VODA OCT'!C79+'VODA SMART'!C79+EFG!C79+BLOM!C79+DHL!C79</f>
        <v>0</v>
      </c>
      <c r="D79" s="2">
        <f>Stander!D79</f>
        <v>0</v>
      </c>
      <c r="E79" s="2">
        <f t="shared" si="2"/>
        <v>0</v>
      </c>
    </row>
    <row r="80" spans="1:5" x14ac:dyDescent="0.25">
      <c r="A80" s="50" t="s">
        <v>79</v>
      </c>
      <c r="B80" s="2"/>
      <c r="C80" s="3">
        <f>المطبخ!C80+'VODA OCT'!C80+'VODA SMART'!C80+EFG!C80+BLOM!C80+DHL!C80</f>
        <v>0</v>
      </c>
      <c r="D80" s="2">
        <f>Stander!D80</f>
        <v>0</v>
      </c>
      <c r="E80" s="2">
        <f t="shared" si="2"/>
        <v>0</v>
      </c>
    </row>
    <row r="81" spans="1:5" x14ac:dyDescent="0.25">
      <c r="A81" s="50" t="s">
        <v>80</v>
      </c>
      <c r="B81" s="2"/>
      <c r="C81" s="3">
        <f>المطبخ!C81+'VODA OCT'!C81+'VODA SMART'!C81+EFG!C81+BLOM!C81+DHL!C81</f>
        <v>0</v>
      </c>
      <c r="D81" s="2">
        <f>Stander!D81</f>
        <v>0</v>
      </c>
      <c r="E81" s="2">
        <f t="shared" si="2"/>
        <v>0</v>
      </c>
    </row>
    <row r="82" spans="1:5" ht="17.399999999999999" x14ac:dyDescent="0.3">
      <c r="A82" s="76" t="s">
        <v>164</v>
      </c>
      <c r="B82" s="76"/>
      <c r="C82" s="3">
        <f>المطبخ!C82+'VODA OCT'!C82+'VODA SMART'!C82+EFG!C82+BLOM!C82+DHL!C82</f>
        <v>0</v>
      </c>
      <c r="D82" s="2"/>
      <c r="E82" s="2"/>
    </row>
    <row r="83" spans="1:5" x14ac:dyDescent="0.25">
      <c r="A83" s="50" t="s">
        <v>65</v>
      </c>
      <c r="B83" s="2"/>
      <c r="C83" s="3">
        <f>المطبخ!C83+'VODA OCT'!C83+'VODA SMART'!C83+EFG!C83+BLOM!C83+DHL!C83</f>
        <v>48</v>
      </c>
      <c r="D83" s="2">
        <f>Stander!D83</f>
        <v>0</v>
      </c>
      <c r="E83" s="2">
        <f t="shared" ref="E83:E97" si="3">D83*C83</f>
        <v>0</v>
      </c>
    </row>
    <row r="84" spans="1:5" x14ac:dyDescent="0.25">
      <c r="A84" s="50" t="s">
        <v>66</v>
      </c>
      <c r="B84" s="2"/>
      <c r="C84" s="3">
        <f>المطبخ!C84+'VODA OCT'!C84+'VODA SMART'!C84+EFG!C84+BLOM!C84+DHL!C84</f>
        <v>27</v>
      </c>
      <c r="D84" s="2">
        <f>Stander!D84</f>
        <v>0</v>
      </c>
      <c r="E84" s="2">
        <f t="shared" si="3"/>
        <v>0</v>
      </c>
    </row>
    <row r="85" spans="1:5" x14ac:dyDescent="0.25">
      <c r="A85" s="50" t="s">
        <v>117</v>
      </c>
      <c r="B85" s="2"/>
      <c r="C85" s="3">
        <f>المطبخ!C85+'VODA OCT'!C85+'VODA SMART'!C85+EFG!C85+BLOM!C85+DHL!C85</f>
        <v>0.1</v>
      </c>
      <c r="D85" s="2">
        <f>Stander!D85</f>
        <v>0</v>
      </c>
      <c r="E85" s="2">
        <f t="shared" si="3"/>
        <v>0</v>
      </c>
    </row>
    <row r="86" spans="1:5" x14ac:dyDescent="0.25">
      <c r="A86" s="50" t="s">
        <v>94</v>
      </c>
      <c r="B86" s="2"/>
      <c r="C86" s="3">
        <f>المطبخ!C86+'VODA OCT'!C86+'VODA SMART'!C86+EFG!C86+BLOM!C86+DHL!C86</f>
        <v>0</v>
      </c>
      <c r="D86" s="2">
        <f>Stander!D86</f>
        <v>0</v>
      </c>
      <c r="E86" s="2">
        <f t="shared" si="3"/>
        <v>0</v>
      </c>
    </row>
    <row r="87" spans="1:5" x14ac:dyDescent="0.25">
      <c r="A87" s="50" t="s">
        <v>95</v>
      </c>
      <c r="B87" s="2"/>
      <c r="C87" s="3">
        <f>المطبخ!C87+'VODA OCT'!C87+'VODA SMART'!C87+EFG!C87+BLOM!C87+DHL!C87</f>
        <v>0</v>
      </c>
      <c r="D87" s="2">
        <f>Stander!D87</f>
        <v>0</v>
      </c>
      <c r="E87" s="2">
        <f t="shared" si="3"/>
        <v>0</v>
      </c>
    </row>
    <row r="88" spans="1:5" x14ac:dyDescent="0.25">
      <c r="A88" s="50" t="s">
        <v>15</v>
      </c>
      <c r="B88" s="2"/>
      <c r="C88" s="3">
        <f>المطبخ!C88+'VODA OCT'!C88+'VODA SMART'!C88+EFG!C88+BLOM!C88+DHL!C88</f>
        <v>0.2</v>
      </c>
      <c r="D88" s="2">
        <f>Stander!D88</f>
        <v>0</v>
      </c>
      <c r="E88" s="2">
        <f t="shared" si="3"/>
        <v>0</v>
      </c>
    </row>
    <row r="89" spans="1:5" x14ac:dyDescent="0.25">
      <c r="A89" s="50" t="s">
        <v>100</v>
      </c>
      <c r="B89" s="2"/>
      <c r="C89" s="3">
        <f>المطبخ!C89+'VODA OCT'!C89+'VODA SMART'!C89+EFG!C89+BLOM!C89+DHL!C89</f>
        <v>3</v>
      </c>
      <c r="D89" s="2">
        <f>Stander!D89</f>
        <v>0</v>
      </c>
      <c r="E89" s="2">
        <f t="shared" si="3"/>
        <v>0</v>
      </c>
    </row>
    <row r="90" spans="1:5" x14ac:dyDescent="0.25">
      <c r="A90" s="50" t="s">
        <v>71</v>
      </c>
      <c r="B90" s="2"/>
      <c r="C90" s="3">
        <f>المطبخ!C90+'VODA OCT'!C90+'VODA SMART'!C90+EFG!C90+BLOM!C90+DHL!C90</f>
        <v>0</v>
      </c>
      <c r="D90" s="2">
        <f>Stander!D90</f>
        <v>0</v>
      </c>
      <c r="E90" s="2">
        <f t="shared" si="3"/>
        <v>0</v>
      </c>
    </row>
    <row r="91" spans="1:5" x14ac:dyDescent="0.25">
      <c r="A91" s="50" t="s">
        <v>72</v>
      </c>
      <c r="B91" s="2"/>
      <c r="C91" s="3">
        <f>المطبخ!C91+'VODA OCT'!C91+'VODA SMART'!C91+EFG!C91+BLOM!C91+DHL!C91</f>
        <v>0.5</v>
      </c>
      <c r="D91" s="2">
        <f>Stander!D91</f>
        <v>0</v>
      </c>
      <c r="E91" s="2">
        <f t="shared" si="3"/>
        <v>0</v>
      </c>
    </row>
    <row r="92" spans="1:5" x14ac:dyDescent="0.25">
      <c r="A92" s="50" t="s">
        <v>84</v>
      </c>
      <c r="B92" s="2"/>
      <c r="C92" s="3">
        <f>المطبخ!C92+'VODA OCT'!C92+'VODA SMART'!C92+EFG!C92+BLOM!C92+DHL!C92</f>
        <v>0</v>
      </c>
      <c r="D92" s="2">
        <f>Stander!D92</f>
        <v>0</v>
      </c>
      <c r="E92" s="2">
        <f t="shared" si="3"/>
        <v>0</v>
      </c>
    </row>
    <row r="93" spans="1:5" x14ac:dyDescent="0.25">
      <c r="A93" s="50" t="s">
        <v>101</v>
      </c>
      <c r="B93" s="2"/>
      <c r="C93" s="3">
        <f>المطبخ!C93+'VODA OCT'!C93+'VODA SMART'!C93+EFG!C93+BLOM!C93+DHL!C93</f>
        <v>0.25</v>
      </c>
      <c r="D93" s="2">
        <f>Stander!D93</f>
        <v>0</v>
      </c>
      <c r="E93" s="2">
        <f t="shared" si="3"/>
        <v>0</v>
      </c>
    </row>
    <row r="94" spans="1:5" x14ac:dyDescent="0.25">
      <c r="A94" s="51" t="s">
        <v>113</v>
      </c>
      <c r="B94" s="4"/>
      <c r="C94" s="3">
        <f>المطبخ!C94+'VODA OCT'!C94+'VODA SMART'!C94+EFG!C94+BLOM!C94+DHL!C94</f>
        <v>0</v>
      </c>
      <c r="D94" s="2">
        <f>Stander!D94</f>
        <v>0</v>
      </c>
      <c r="E94" s="2">
        <f t="shared" si="3"/>
        <v>0</v>
      </c>
    </row>
    <row r="95" spans="1:5" x14ac:dyDescent="0.25">
      <c r="A95" s="51" t="s">
        <v>174</v>
      </c>
      <c r="B95" s="4"/>
      <c r="C95" s="3">
        <f>المطبخ!C95+'VODA OCT'!C95+'VODA SMART'!C95+EFG!C95+BLOM!C95+DHL!C95</f>
        <v>0</v>
      </c>
      <c r="D95" s="2">
        <f>Stander!D95</f>
        <v>0</v>
      </c>
      <c r="E95" s="2">
        <f t="shared" si="3"/>
        <v>0</v>
      </c>
    </row>
    <row r="96" spans="1:5" x14ac:dyDescent="0.25">
      <c r="A96" s="51" t="s">
        <v>173</v>
      </c>
      <c r="B96" s="4"/>
      <c r="C96" s="3">
        <f>المطبخ!C96+'VODA OCT'!C96+'VODA SMART'!C96+EFG!C96+BLOM!C96+DHL!C96</f>
        <v>0</v>
      </c>
      <c r="D96" s="2">
        <f>Stander!D96</f>
        <v>0</v>
      </c>
      <c r="E96" s="2">
        <f t="shared" si="3"/>
        <v>0</v>
      </c>
    </row>
    <row r="97" spans="1:5" x14ac:dyDescent="0.25">
      <c r="A97" s="51" t="s">
        <v>175</v>
      </c>
      <c r="B97" s="4"/>
      <c r="C97" s="3">
        <f>المطبخ!C97+'VODA OCT'!C97+'VODA SMART'!C97+EFG!C97+BLOM!C97+DHL!C97</f>
        <v>0</v>
      </c>
      <c r="D97" s="2">
        <f>Stander!D97</f>
        <v>0</v>
      </c>
      <c r="E97" s="2">
        <f t="shared" si="3"/>
        <v>0</v>
      </c>
    </row>
    <row r="98" spans="1:5" x14ac:dyDescent="0.25">
      <c r="A98" s="36" t="s">
        <v>138</v>
      </c>
      <c r="B98" s="30"/>
      <c r="C98" s="3">
        <f>المطبخ!C98+'VODA OCT'!C98+'VODA SMART'!C98+EFG!C98+BLOM!C98+DHL!C98</f>
        <v>0</v>
      </c>
      <c r="D98" s="2">
        <f>Stander!D98</f>
        <v>0</v>
      </c>
      <c r="E98" s="2"/>
    </row>
    <row r="99" spans="1:5" x14ac:dyDescent="0.25">
      <c r="A99" s="36" t="s">
        <v>139</v>
      </c>
      <c r="B99" s="30"/>
      <c r="C99" s="3">
        <f>المطبخ!C99+'VODA OCT'!C99+'VODA SMART'!C99+EFG!C99+BLOM!C99+DHL!C99</f>
        <v>0</v>
      </c>
      <c r="D99" s="2">
        <f>Stander!D99</f>
        <v>0</v>
      </c>
      <c r="E99" s="2">
        <f t="shared" ref="E99:E116" si="4">D99*C99</f>
        <v>0</v>
      </c>
    </row>
    <row r="100" spans="1:5" ht="17.399999999999999" x14ac:dyDescent="0.3">
      <c r="A100" s="76" t="s">
        <v>165</v>
      </c>
      <c r="B100" s="76"/>
      <c r="C100" s="3">
        <f>المطبخ!C100+'VODA OCT'!C100+'VODA SMART'!C100+EFG!C100+BLOM!C100+DHL!C100</f>
        <v>0</v>
      </c>
      <c r="D100" s="2"/>
      <c r="E100" s="2">
        <f t="shared" si="4"/>
        <v>0</v>
      </c>
    </row>
    <row r="101" spans="1:5" x14ac:dyDescent="0.25">
      <c r="A101" s="50" t="s">
        <v>38</v>
      </c>
      <c r="B101" s="2"/>
      <c r="C101" s="3">
        <f>المطبخ!C101+'VODA OCT'!C101+'VODA SMART'!C101+EFG!C101+BLOM!C101+DHL!C101</f>
        <v>8</v>
      </c>
      <c r="D101" s="2">
        <f>Stander!D101</f>
        <v>0</v>
      </c>
      <c r="E101" s="2">
        <f t="shared" si="4"/>
        <v>0</v>
      </c>
    </row>
    <row r="102" spans="1:5" x14ac:dyDescent="0.25">
      <c r="A102" s="50" t="s">
        <v>39</v>
      </c>
      <c r="B102" s="2"/>
      <c r="C102" s="3">
        <f>المطبخ!C102+'VODA OCT'!C102+'VODA SMART'!C102+EFG!C102+BLOM!C102+DHL!C102</f>
        <v>0</v>
      </c>
      <c r="D102" s="2">
        <f>Stander!D102</f>
        <v>0</v>
      </c>
      <c r="E102" s="2">
        <f t="shared" si="4"/>
        <v>0</v>
      </c>
    </row>
    <row r="103" spans="1:5" x14ac:dyDescent="0.25">
      <c r="A103" s="50" t="s">
        <v>40</v>
      </c>
      <c r="B103" s="2"/>
      <c r="C103" s="3">
        <f>المطبخ!C103+'VODA OCT'!C103+'VODA SMART'!C103+EFG!C103+BLOM!C103+DHL!C103</f>
        <v>4</v>
      </c>
      <c r="D103" s="2">
        <f>Stander!D103</f>
        <v>0</v>
      </c>
      <c r="E103" s="2">
        <f t="shared" si="4"/>
        <v>0</v>
      </c>
    </row>
    <row r="104" spans="1:5" x14ac:dyDescent="0.25">
      <c r="A104" s="50" t="s">
        <v>41</v>
      </c>
      <c r="B104" s="2"/>
      <c r="C104" s="3">
        <f>المطبخ!C104+'VODA OCT'!C104+'VODA SMART'!C104+EFG!C104+BLOM!C104+DHL!C104</f>
        <v>0</v>
      </c>
      <c r="D104" s="2">
        <f>Stander!D104</f>
        <v>0</v>
      </c>
      <c r="E104" s="2">
        <f t="shared" si="4"/>
        <v>0</v>
      </c>
    </row>
    <row r="105" spans="1:5" x14ac:dyDescent="0.25">
      <c r="A105" s="50" t="s">
        <v>42</v>
      </c>
      <c r="B105" s="2"/>
      <c r="C105" s="3">
        <f>المطبخ!C105+'VODA OCT'!C105+'VODA SMART'!C105+EFG!C105+BLOM!C105+DHL!C105</f>
        <v>0</v>
      </c>
      <c r="D105" s="2">
        <f>Stander!D105</f>
        <v>0</v>
      </c>
      <c r="E105" s="2">
        <f t="shared" si="4"/>
        <v>0</v>
      </c>
    </row>
    <row r="106" spans="1:5" x14ac:dyDescent="0.25">
      <c r="A106" s="50" t="s">
        <v>181</v>
      </c>
      <c r="B106" s="2"/>
      <c r="C106" s="3">
        <f>المطبخ!C106+'VODA OCT'!C106+'VODA SMART'!C106+EFG!C106+BLOM!C106+DHL!C106</f>
        <v>1</v>
      </c>
      <c r="D106" s="2">
        <f>Stander!D106</f>
        <v>0</v>
      </c>
      <c r="E106" s="2">
        <f t="shared" si="4"/>
        <v>0</v>
      </c>
    </row>
    <row r="107" spans="1:5" x14ac:dyDescent="0.25">
      <c r="A107" s="50" t="s">
        <v>45</v>
      </c>
      <c r="B107" s="2"/>
      <c r="C107" s="3">
        <f>المطبخ!C107+'VODA OCT'!C107+'VODA SMART'!C107+EFG!C107+BLOM!C107+DHL!C107</f>
        <v>11.5</v>
      </c>
      <c r="D107" s="2">
        <f>Stander!D107</f>
        <v>0</v>
      </c>
      <c r="E107" s="2">
        <f t="shared" si="4"/>
        <v>0</v>
      </c>
    </row>
    <row r="108" spans="1:5" x14ac:dyDescent="0.25">
      <c r="A108" s="50" t="s">
        <v>63</v>
      </c>
      <c r="B108" s="2"/>
      <c r="C108" s="3">
        <f>المطبخ!C108+'VODA OCT'!C108+'VODA SMART'!C108+EFG!C108+BLOM!C108+DHL!C108</f>
        <v>3</v>
      </c>
      <c r="D108" s="2">
        <f>Stander!D108</f>
        <v>0</v>
      </c>
      <c r="E108" s="2">
        <f t="shared" si="4"/>
        <v>0</v>
      </c>
    </row>
    <row r="109" spans="1:5" x14ac:dyDescent="0.25">
      <c r="A109" s="50" t="s">
        <v>46</v>
      </c>
      <c r="B109" s="2"/>
      <c r="C109" s="3">
        <f>المطبخ!C109+'VODA OCT'!C109+'VODA SMART'!C109+EFG!C109+BLOM!C109+DHL!C109</f>
        <v>0</v>
      </c>
      <c r="D109" s="2">
        <f>Stander!D109</f>
        <v>0</v>
      </c>
      <c r="E109" s="2">
        <f t="shared" si="4"/>
        <v>0</v>
      </c>
    </row>
    <row r="110" spans="1:5" x14ac:dyDescent="0.25">
      <c r="A110" s="50" t="s">
        <v>97</v>
      </c>
      <c r="B110" s="2"/>
      <c r="C110" s="3">
        <f>المطبخ!C110+'VODA OCT'!C110+'VODA SMART'!C110+EFG!C110+BLOM!C110+DHL!C110</f>
        <v>0</v>
      </c>
      <c r="D110" s="2">
        <f>Stander!D110</f>
        <v>0</v>
      </c>
      <c r="E110" s="2">
        <f t="shared" si="4"/>
        <v>0</v>
      </c>
    </row>
    <row r="111" spans="1:5" x14ac:dyDescent="0.25">
      <c r="A111" s="50" t="s">
        <v>96</v>
      </c>
      <c r="B111" s="2"/>
      <c r="C111" s="3">
        <f>المطبخ!C111+'VODA OCT'!C111+'VODA SMART'!C111+EFG!C111+BLOM!C111+DHL!C111</f>
        <v>0</v>
      </c>
      <c r="D111" s="2">
        <f>Stander!D111</f>
        <v>0</v>
      </c>
      <c r="E111" s="2">
        <f t="shared" si="4"/>
        <v>0</v>
      </c>
    </row>
    <row r="112" spans="1:5" x14ac:dyDescent="0.25">
      <c r="A112" s="50" t="s">
        <v>109</v>
      </c>
      <c r="B112" s="2"/>
      <c r="C112" s="3">
        <f>المطبخ!C112+'VODA OCT'!C112+'VODA SMART'!C112+EFG!C112+BLOM!C112+DHL!C112</f>
        <v>10</v>
      </c>
      <c r="D112" s="2">
        <f>Stander!D112</f>
        <v>0</v>
      </c>
      <c r="E112" s="2">
        <f t="shared" si="4"/>
        <v>0</v>
      </c>
    </row>
    <row r="113" spans="1:13" x14ac:dyDescent="0.25">
      <c r="A113" s="50" t="s">
        <v>86</v>
      </c>
      <c r="B113" s="2"/>
      <c r="C113" s="3">
        <f>المطبخ!C113+'VODA OCT'!C113+'VODA SMART'!C113+EFG!C113+BLOM!C113+DHL!C113</f>
        <v>0</v>
      </c>
      <c r="D113" s="2">
        <f>Stander!D113</f>
        <v>0</v>
      </c>
      <c r="E113" s="2">
        <f t="shared" si="4"/>
        <v>0</v>
      </c>
    </row>
    <row r="114" spans="1:13" x14ac:dyDescent="0.25">
      <c r="A114" s="50" t="s">
        <v>183</v>
      </c>
      <c r="B114" s="2"/>
      <c r="C114" s="3">
        <f>المطبخ!C114+'VODA OCT'!C114+'VODA SMART'!C114+EFG!C114+BLOM!C114+DHL!C114</f>
        <v>1</v>
      </c>
      <c r="D114" s="2">
        <f>Stander!D114</f>
        <v>0</v>
      </c>
      <c r="E114" s="2">
        <f t="shared" si="4"/>
        <v>0</v>
      </c>
    </row>
    <row r="115" spans="1:13" x14ac:dyDescent="0.25">
      <c r="A115" s="50" t="s">
        <v>111</v>
      </c>
      <c r="B115" s="2"/>
      <c r="C115" s="3">
        <f>المطبخ!C115+'VODA OCT'!C115+'VODA SMART'!C115+EFG!C115+BLOM!C115+DHL!C115</f>
        <v>0</v>
      </c>
      <c r="D115" s="2">
        <f>Stander!D115</f>
        <v>0</v>
      </c>
      <c r="E115" s="2">
        <f t="shared" si="4"/>
        <v>0</v>
      </c>
    </row>
    <row r="116" spans="1:13" x14ac:dyDescent="0.25">
      <c r="A116" s="51" t="s">
        <v>112</v>
      </c>
      <c r="B116" s="4"/>
      <c r="C116" s="3">
        <f>المطبخ!C116+'VODA OCT'!C116+'VODA SMART'!C116+EFG!C116+BLOM!C116+DHL!C116</f>
        <v>0</v>
      </c>
      <c r="D116" s="2">
        <f>Stander!D116</f>
        <v>0</v>
      </c>
      <c r="E116" s="2">
        <f t="shared" si="4"/>
        <v>0</v>
      </c>
    </row>
    <row r="117" spans="1:13" x14ac:dyDescent="0.25">
      <c r="A117" s="52" t="s">
        <v>114</v>
      </c>
      <c r="B117" s="2"/>
      <c r="C117" s="3">
        <f>المطبخ!C117+'VODA OCT'!C117+'VODA SMART'!C117+EFG!C117+BLOM!C117+DHL!C117</f>
        <v>0</v>
      </c>
      <c r="D117" s="2">
        <f>Stander!D117</f>
        <v>0</v>
      </c>
      <c r="E117" s="2"/>
    </row>
    <row r="118" spans="1:13" x14ac:dyDescent="0.25">
      <c r="A118" s="53" t="s">
        <v>140</v>
      </c>
      <c r="B118" s="35"/>
      <c r="C118" s="3">
        <f>المطبخ!C118+'VODA OCT'!C118+'VODA SMART'!C118+EFG!C118+BLOM!C118+DHL!C118</f>
        <v>0</v>
      </c>
      <c r="D118" s="2">
        <f>Stander!D118</f>
        <v>0</v>
      </c>
    </row>
    <row r="119" spans="1:13" ht="17.399999999999999" x14ac:dyDescent="0.3">
      <c r="A119" s="76" t="s">
        <v>166</v>
      </c>
      <c r="B119" s="76"/>
      <c r="C119" s="3">
        <f>المطبخ!C119+'VODA OCT'!C119+'VODA SMART'!C119+EFG!C119+BLOM!C119+DHL!C119</f>
        <v>0</v>
      </c>
      <c r="D119" s="2"/>
    </row>
    <row r="120" spans="1:13" x14ac:dyDescent="0.25">
      <c r="A120" s="50" t="s">
        <v>16</v>
      </c>
      <c r="B120" s="2"/>
      <c r="C120" s="3">
        <f>المطبخ!C120+'VODA OCT'!C120+'VODA SMART'!C120+EFG!C120+BLOM!C120+DHL!C120</f>
        <v>168</v>
      </c>
      <c r="D120" s="2">
        <f>Stander!D120</f>
        <v>0</v>
      </c>
    </row>
    <row r="121" spans="1:13" x14ac:dyDescent="0.25">
      <c r="A121" s="50" t="s">
        <v>17</v>
      </c>
      <c r="B121" s="2"/>
      <c r="C121" s="3">
        <f>المطبخ!C121+'VODA OCT'!C121+'VODA SMART'!C121+EFG!C121+BLOM!C121+DHL!C121</f>
        <v>27</v>
      </c>
      <c r="D121" s="2">
        <f>Stander!D121</f>
        <v>0</v>
      </c>
      <c r="E121" s="2">
        <f>D121*C121</f>
        <v>0</v>
      </c>
    </row>
    <row r="122" spans="1:13" x14ac:dyDescent="0.25">
      <c r="A122" s="50" t="s">
        <v>18</v>
      </c>
      <c r="B122" s="2"/>
      <c r="C122" s="3">
        <f>المطبخ!C122+'VODA OCT'!C122+'VODA SMART'!C122+EFG!C122+BLOM!C122+DHL!C122</f>
        <v>20</v>
      </c>
      <c r="D122" s="2">
        <f>Stander!D122</f>
        <v>0</v>
      </c>
      <c r="E122" s="2">
        <f>D122*C122</f>
        <v>0</v>
      </c>
    </row>
    <row r="123" spans="1:13" x14ac:dyDescent="0.25">
      <c r="A123" s="50" t="s">
        <v>47</v>
      </c>
      <c r="B123" s="2"/>
      <c r="C123" s="3">
        <f>المطبخ!C123+'VODA OCT'!C123+'VODA SMART'!C123+EFG!C123+BLOM!C123+DHL!C123</f>
        <v>4</v>
      </c>
      <c r="D123" s="2">
        <f>Stander!D123</f>
        <v>0</v>
      </c>
      <c r="E123" s="2">
        <f>D123*C123</f>
        <v>0</v>
      </c>
    </row>
    <row r="124" spans="1:13" x14ac:dyDescent="0.25">
      <c r="A124" s="50" t="s">
        <v>48</v>
      </c>
      <c r="B124" s="2"/>
      <c r="C124" s="3">
        <f>المطبخ!C124+'VODA OCT'!C124+'VODA SMART'!C124+EFG!C124+BLOM!C124+DHL!C124</f>
        <v>16</v>
      </c>
      <c r="D124" s="2">
        <f>Stander!D124</f>
        <v>0</v>
      </c>
    </row>
    <row r="125" spans="1:13" x14ac:dyDescent="0.25">
      <c r="A125" s="50" t="s">
        <v>74</v>
      </c>
      <c r="B125" s="2"/>
      <c r="C125" s="3">
        <f>المطبخ!C125+'VODA OCT'!C125+'VODA SMART'!C125+EFG!C125+BLOM!C125+DHL!C125</f>
        <v>0</v>
      </c>
      <c r="D125" s="2">
        <f>Stander!D125</f>
        <v>0</v>
      </c>
      <c r="E125" s="2">
        <f t="shared" ref="E125:E133" si="5">D125*C125</f>
        <v>0</v>
      </c>
      <c r="L125" s="17">
        <f>'VODA SMART'!E98</f>
        <v>0</v>
      </c>
      <c r="M125" s="7" t="s">
        <v>119</v>
      </c>
    </row>
    <row r="126" spans="1:13" ht="17.399999999999999" x14ac:dyDescent="0.3">
      <c r="A126" s="76" t="s">
        <v>167</v>
      </c>
      <c r="B126" s="76"/>
      <c r="C126" s="3">
        <f>المطبخ!C126+'VODA OCT'!C126+'VODA SMART'!C126+EFG!C126+BLOM!C126+DHL!C126</f>
        <v>0</v>
      </c>
      <c r="D126" s="2"/>
      <c r="E126" s="2">
        <f t="shared" si="5"/>
        <v>0</v>
      </c>
      <c r="L126" s="17">
        <f>EFG!E3</f>
        <v>0</v>
      </c>
      <c r="M126" s="7" t="s">
        <v>120</v>
      </c>
    </row>
    <row r="127" spans="1:13" x14ac:dyDescent="0.25">
      <c r="A127" s="50" t="s">
        <v>67</v>
      </c>
      <c r="B127" s="2"/>
      <c r="C127" s="3">
        <f>المطبخ!C127+'VODA OCT'!C127+'VODA SMART'!C127+EFG!C127+BLOM!C127+DHL!C127</f>
        <v>0</v>
      </c>
      <c r="D127" s="2">
        <f>Stander!D127</f>
        <v>0</v>
      </c>
      <c r="E127" s="2">
        <f t="shared" si="5"/>
        <v>0</v>
      </c>
      <c r="L127" s="17">
        <f>BLOM!E3</f>
        <v>0</v>
      </c>
      <c r="M127" s="7" t="s">
        <v>121</v>
      </c>
    </row>
    <row r="128" spans="1:13" x14ac:dyDescent="0.25">
      <c r="A128" s="50" t="s">
        <v>68</v>
      </c>
      <c r="B128" s="2"/>
      <c r="C128" s="3">
        <f>المطبخ!C128+'VODA OCT'!C128+'VODA SMART'!C128+EFG!C128+BLOM!C128+DHL!C128</f>
        <v>0</v>
      </c>
      <c r="D128" s="2">
        <f>Stander!D128</f>
        <v>0</v>
      </c>
      <c r="E128" s="2">
        <f t="shared" si="5"/>
        <v>0</v>
      </c>
    </row>
    <row r="129" spans="1:5" x14ac:dyDescent="0.25">
      <c r="A129" s="50" t="s">
        <v>69</v>
      </c>
      <c r="B129" s="2"/>
      <c r="C129" s="3">
        <f>المطبخ!C129+'VODA OCT'!C129+'VODA SMART'!C129+EFG!C129+BLOM!C129+DHL!C129</f>
        <v>0</v>
      </c>
      <c r="D129" s="2">
        <f>Stander!D129</f>
        <v>0</v>
      </c>
      <c r="E129" s="2">
        <f t="shared" si="5"/>
        <v>0</v>
      </c>
    </row>
    <row r="130" spans="1:5" x14ac:dyDescent="0.25">
      <c r="A130" s="50" t="s">
        <v>1</v>
      </c>
      <c r="B130" s="2"/>
      <c r="C130" s="3">
        <f>المطبخ!C130+'VODA OCT'!C130+'VODA SMART'!C130+EFG!C130+BLOM!C130+DHL!C130</f>
        <v>22</v>
      </c>
      <c r="D130" s="2">
        <f>Stander!D130</f>
        <v>0</v>
      </c>
      <c r="E130" s="2">
        <f t="shared" si="5"/>
        <v>0</v>
      </c>
    </row>
    <row r="131" spans="1:5" x14ac:dyDescent="0.25">
      <c r="A131" s="50" t="s">
        <v>2</v>
      </c>
      <c r="B131" s="2"/>
      <c r="C131" s="3">
        <f>المطبخ!C131+'VODA OCT'!C131+'VODA SMART'!C131+EFG!C131+BLOM!C131+DHL!C131</f>
        <v>160</v>
      </c>
      <c r="D131" s="2">
        <f>Stander!D131</f>
        <v>0</v>
      </c>
      <c r="E131" s="2">
        <f t="shared" si="5"/>
        <v>0</v>
      </c>
    </row>
    <row r="132" spans="1:5" x14ac:dyDescent="0.25">
      <c r="A132" s="50" t="s">
        <v>4</v>
      </c>
      <c r="B132" s="2"/>
      <c r="C132" s="3">
        <f>المطبخ!C132+'VODA OCT'!C132+'VODA SMART'!C132+EFG!C132+BLOM!C132+DHL!C132</f>
        <v>0</v>
      </c>
      <c r="D132" s="2">
        <f>Stander!D132</f>
        <v>0</v>
      </c>
      <c r="E132" s="2">
        <f t="shared" si="5"/>
        <v>0</v>
      </c>
    </row>
    <row r="133" spans="1:5" x14ac:dyDescent="0.25">
      <c r="A133" s="50" t="s">
        <v>5</v>
      </c>
      <c r="B133" s="2"/>
      <c r="C133" s="3">
        <f>المطبخ!C133+'VODA OCT'!C133+'VODA SMART'!C133+EFG!C133+BLOM!C133+DHL!C133</f>
        <v>0</v>
      </c>
      <c r="D133" s="2">
        <f>Stander!D133</f>
        <v>0</v>
      </c>
      <c r="E133" s="2">
        <f t="shared" si="5"/>
        <v>0</v>
      </c>
    </row>
    <row r="134" spans="1:5" x14ac:dyDescent="0.25">
      <c r="A134" s="50" t="s">
        <v>75</v>
      </c>
      <c r="B134" s="2"/>
      <c r="C134" s="3">
        <f>المطبخ!C134+'VODA OCT'!C134+'VODA SMART'!C134+EFG!C134+BLOM!C134+DHL!C134</f>
        <v>0</v>
      </c>
      <c r="D134" s="2">
        <f>Stander!D134</f>
        <v>0</v>
      </c>
    </row>
    <row r="135" spans="1:5" x14ac:dyDescent="0.25">
      <c r="A135" s="50" t="s">
        <v>137</v>
      </c>
      <c r="B135" s="2"/>
      <c r="C135" s="3">
        <f>المطبخ!C135+'VODA OCT'!C135+'VODA SMART'!C135+EFG!C135+BLOM!C135+DHL!C135</f>
        <v>0</v>
      </c>
      <c r="D135" s="2">
        <f>Stander!D135</f>
        <v>0</v>
      </c>
    </row>
    <row r="136" spans="1:5" x14ac:dyDescent="0.25">
      <c r="A136" s="50" t="s">
        <v>58</v>
      </c>
      <c r="B136" s="2"/>
      <c r="C136" s="3">
        <f>المطبخ!C136+'VODA OCT'!C136+'VODA SMART'!C136+EFG!C136+BLOM!C136+DHL!C136</f>
        <v>9</v>
      </c>
      <c r="D136" s="2">
        <f>Stander!D136</f>
        <v>0</v>
      </c>
    </row>
    <row r="137" spans="1:5" x14ac:dyDescent="0.25">
      <c r="A137" s="50" t="s">
        <v>85</v>
      </c>
      <c r="B137" s="2"/>
      <c r="C137" s="3">
        <f>المطبخ!C137+'VODA OCT'!C137+'VODA SMART'!C137+EFG!C137+BLOM!C137+DHL!C137</f>
        <v>0</v>
      </c>
      <c r="D137" s="2">
        <f>Stander!D137</f>
        <v>0</v>
      </c>
    </row>
    <row r="138" spans="1:5" x14ac:dyDescent="0.25">
      <c r="A138" s="50" t="s">
        <v>102</v>
      </c>
      <c r="B138" s="2"/>
      <c r="C138" s="3">
        <f>المطبخ!C138+'VODA OCT'!C138+'VODA SMART'!C138+EFG!C138+BLOM!C138+DHL!C138</f>
        <v>0</v>
      </c>
      <c r="D138" s="2">
        <f>Stander!D138</f>
        <v>0</v>
      </c>
    </row>
    <row r="139" spans="1:5" x14ac:dyDescent="0.25">
      <c r="A139" s="50" t="s">
        <v>103</v>
      </c>
      <c r="B139" s="2"/>
      <c r="C139" s="3">
        <f>المطبخ!C139+'VODA OCT'!C139+'VODA SMART'!C139+EFG!C139+BLOM!C139+DHL!C139</f>
        <v>0</v>
      </c>
      <c r="D139" s="2">
        <f>Stander!D139</f>
        <v>0</v>
      </c>
    </row>
    <row r="140" spans="1:5" x14ac:dyDescent="0.25">
      <c r="A140" s="50" t="s">
        <v>104</v>
      </c>
      <c r="B140" s="2"/>
      <c r="C140" s="3">
        <f>المطبخ!C140+'VODA OCT'!C140+'VODA SMART'!C140+EFG!C140+BLOM!C140+DHL!C140</f>
        <v>0</v>
      </c>
      <c r="D140" s="2">
        <f>Stander!D140</f>
        <v>0</v>
      </c>
    </row>
    <row r="141" spans="1:5" x14ac:dyDescent="0.25">
      <c r="A141" s="50" t="s">
        <v>105</v>
      </c>
      <c r="B141" s="2"/>
      <c r="C141" s="3">
        <f>المطبخ!C141+'VODA OCT'!C141+'VODA SMART'!C141+EFG!C141+BLOM!C141+DHL!C141</f>
        <v>0</v>
      </c>
      <c r="D141" s="2">
        <f>Stander!D141</f>
        <v>0</v>
      </c>
    </row>
    <row r="142" spans="1:5" x14ac:dyDescent="0.25">
      <c r="A142" s="50" t="s">
        <v>106</v>
      </c>
      <c r="B142" s="2"/>
      <c r="C142" s="3">
        <f>المطبخ!C142+'VODA OCT'!C142+'VODA SMART'!C142+EFG!C142+BLOM!C142+DHL!C142</f>
        <v>0</v>
      </c>
      <c r="D142" s="2">
        <f>Stander!D142</f>
        <v>0</v>
      </c>
    </row>
    <row r="143" spans="1:5" x14ac:dyDescent="0.25">
      <c r="A143" s="50" t="s">
        <v>110</v>
      </c>
      <c r="B143" s="2"/>
      <c r="C143" s="3">
        <f>المطبخ!C143+'VODA OCT'!C143+'VODA SMART'!C143+EFG!C143+BLOM!C143+DHL!C143</f>
        <v>0</v>
      </c>
      <c r="D143" s="2">
        <f>Stander!D143</f>
        <v>0</v>
      </c>
    </row>
    <row r="144" spans="1:5" x14ac:dyDescent="0.25">
      <c r="A144" s="53" t="s">
        <v>133</v>
      </c>
      <c r="B144" s="35"/>
      <c r="C144" s="3">
        <f>المطبخ!C144+'VODA OCT'!C144+'VODA SMART'!C144+EFG!C144+BLOM!C144+DHL!C144</f>
        <v>0</v>
      </c>
      <c r="D144" s="2">
        <f>Stander!D144</f>
        <v>0</v>
      </c>
    </row>
    <row r="145" spans="1:4" x14ac:dyDescent="0.25">
      <c r="A145" s="53" t="s">
        <v>141</v>
      </c>
      <c r="B145" s="35"/>
      <c r="C145" s="3">
        <f>المطبخ!C145+'VODA OCT'!C145+'VODA SMART'!C145+EFG!C145+BLOM!C145+DHL!C145</f>
        <v>0</v>
      </c>
      <c r="D145" s="2">
        <f>Stander!D145</f>
        <v>0</v>
      </c>
    </row>
    <row r="146" spans="1:4" x14ac:dyDescent="0.25">
      <c r="A146" s="1" t="s">
        <v>177</v>
      </c>
      <c r="B146" s="35"/>
      <c r="C146" s="3">
        <f>المطبخ!C146+'VODA OCT'!C146+'VODA SMART'!C146+EFG!C146+BLOM!C146+DHL!C146</f>
        <v>0</v>
      </c>
      <c r="D146" s="2">
        <f>Stander!D146</f>
        <v>0</v>
      </c>
    </row>
    <row r="147" spans="1:4" x14ac:dyDescent="0.25">
      <c r="A147" s="1" t="s">
        <v>178</v>
      </c>
      <c r="B147" s="35"/>
      <c r="C147" s="3">
        <f>المطبخ!C147+'VODA OCT'!C147+'VODA SMART'!C147+EFG!C147+BLOM!C147+DHL!C147</f>
        <v>50</v>
      </c>
      <c r="D147" s="2">
        <f>Stander!D147</f>
        <v>0</v>
      </c>
    </row>
    <row r="148" spans="1:4" x14ac:dyDescent="0.25">
      <c r="A148" s="1" t="s">
        <v>179</v>
      </c>
      <c r="B148" s="35"/>
      <c r="C148" s="3">
        <f>المطبخ!C148+'VODA OCT'!C148+'VODA SMART'!C148+EFG!C148+BLOM!C148+DHL!C148</f>
        <v>1</v>
      </c>
      <c r="D148" s="2">
        <f>Stander!D148</f>
        <v>0</v>
      </c>
    </row>
    <row r="149" spans="1:4" x14ac:dyDescent="0.25">
      <c r="A149" s="1" t="s">
        <v>180</v>
      </c>
      <c r="B149" s="35"/>
      <c r="C149" s="3">
        <f>المطبخ!C149+'VODA OCT'!C149+'VODA SMART'!C149+EFG!C149+BLOM!C149+DHL!C149</f>
        <v>1</v>
      </c>
      <c r="D149" s="2">
        <f>Stander!D149</f>
        <v>0</v>
      </c>
    </row>
    <row r="150" spans="1:4" x14ac:dyDescent="0.25">
      <c r="A150" s="1" t="s">
        <v>182</v>
      </c>
      <c r="B150" s="35"/>
      <c r="C150" s="3">
        <f>المطبخ!C150+'VODA OCT'!C150+'VODA SMART'!C150+EFG!C150+BLOM!C150+DHL!C150</f>
        <v>3</v>
      </c>
      <c r="D150" s="2">
        <f>Stander!D150</f>
        <v>0</v>
      </c>
    </row>
    <row r="183" spans="3:6" x14ac:dyDescent="0.25">
      <c r="C183"/>
    </row>
    <row r="184" spans="3:6" x14ac:dyDescent="0.25">
      <c r="F184" s="20"/>
    </row>
  </sheetData>
  <mergeCells count="9">
    <mergeCell ref="A100:B100"/>
    <mergeCell ref="A119:B119"/>
    <mergeCell ref="A126:B126"/>
    <mergeCell ref="A5:E5"/>
    <mergeCell ref="A8:B8"/>
    <mergeCell ref="A47:B47"/>
    <mergeCell ref="A53:B53"/>
    <mergeCell ref="A70:B70"/>
    <mergeCell ref="A82:B8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6"/>
  <sheetViews>
    <sheetView rightToLeft="1" workbookViewId="0">
      <pane xSplit="5" ySplit="8" topLeftCell="F9" activePane="bottomRight" state="frozen"/>
      <selection activeCell="G15" sqref="G14:G15"/>
      <selection pane="topRight" activeCell="G15" sqref="G14:G15"/>
      <selection pane="bottomLeft" activeCell="G15" sqref="G14:G15"/>
      <selection pane="bottomRight" activeCell="G15" sqref="G14:G15"/>
    </sheetView>
  </sheetViews>
  <sheetFormatPr defaultColWidth="6.6640625" defaultRowHeight="13.8" x14ac:dyDescent="0.25"/>
  <cols>
    <col min="1" max="1" width="18.77734375" style="10" bestFit="1" customWidth="1"/>
    <col min="2" max="2" width="6.6640625" style="10"/>
    <col min="3" max="3" width="8.33203125" style="10" customWidth="1"/>
    <col min="4" max="4" width="8.6640625" style="10" customWidth="1"/>
    <col min="5" max="5" width="10.109375" style="10" bestFit="1" customWidth="1"/>
    <col min="6" max="35" width="5.88671875" style="11" customWidth="1"/>
    <col min="36" max="16384" width="6.6640625" style="11"/>
  </cols>
  <sheetData>
    <row r="1" spans="1:38" ht="14.4" thickBot="1" x14ac:dyDescent="0.3">
      <c r="A1" s="95" t="s">
        <v>132</v>
      </c>
      <c r="B1" s="96"/>
      <c r="C1" s="97"/>
    </row>
    <row r="2" spans="1:38" ht="14.4" thickBot="1" x14ac:dyDescent="0.3">
      <c r="A2" s="98" t="s">
        <v>130</v>
      </c>
      <c r="B2" s="98"/>
      <c r="C2" s="98"/>
    </row>
    <row r="3" spans="1:38" ht="14.4" thickBot="1" x14ac:dyDescent="0.3">
      <c r="A3" s="98" t="s">
        <v>131</v>
      </c>
      <c r="B3" s="98"/>
      <c r="C3" s="43"/>
      <c r="E3" s="99">
        <f>E187</f>
        <v>0</v>
      </c>
      <c r="F3" s="100"/>
    </row>
    <row r="4" spans="1:38" x14ac:dyDescent="0.25">
      <c r="A4" s="43"/>
      <c r="B4" s="43"/>
      <c r="C4" s="43"/>
    </row>
    <row r="5" spans="1:38" ht="14.4" thickBot="1" x14ac:dyDescent="0.3">
      <c r="A5" s="90" t="s">
        <v>129</v>
      </c>
      <c r="B5" s="91"/>
      <c r="C5" s="91"/>
      <c r="D5" s="91"/>
      <c r="E5" s="92"/>
      <c r="F5" s="24" t="s">
        <v>153</v>
      </c>
      <c r="G5" s="24" t="s">
        <v>154</v>
      </c>
      <c r="H5" s="24" t="s">
        <v>155</v>
      </c>
      <c r="I5" s="24" t="s">
        <v>156</v>
      </c>
      <c r="J5" s="24" t="s">
        <v>157</v>
      </c>
      <c r="K5" s="24" t="s">
        <v>158</v>
      </c>
      <c r="L5" s="24" t="s">
        <v>159</v>
      </c>
      <c r="M5" s="24" t="s">
        <v>153</v>
      </c>
      <c r="N5" s="24" t="s">
        <v>154</v>
      </c>
      <c r="O5" s="24" t="s">
        <v>155</v>
      </c>
      <c r="P5" s="24" t="s">
        <v>156</v>
      </c>
      <c r="Q5" s="24" t="s">
        <v>157</v>
      </c>
      <c r="R5" s="24" t="s">
        <v>158</v>
      </c>
      <c r="S5" s="24" t="s">
        <v>159</v>
      </c>
      <c r="T5" s="24" t="s">
        <v>153</v>
      </c>
      <c r="U5" s="24" t="s">
        <v>154</v>
      </c>
      <c r="V5" s="24" t="s">
        <v>155</v>
      </c>
      <c r="W5" s="24" t="s">
        <v>156</v>
      </c>
      <c r="X5" s="24" t="s">
        <v>157</v>
      </c>
      <c r="Y5" s="24" t="s">
        <v>158</v>
      </c>
      <c r="Z5" s="24" t="s">
        <v>159</v>
      </c>
      <c r="AA5" s="24" t="s">
        <v>153</v>
      </c>
      <c r="AB5" s="24" t="s">
        <v>154</v>
      </c>
      <c r="AC5" s="24" t="s">
        <v>155</v>
      </c>
      <c r="AD5" s="24" t="s">
        <v>156</v>
      </c>
      <c r="AE5" s="24" t="s">
        <v>157</v>
      </c>
      <c r="AF5" s="24" t="s">
        <v>158</v>
      </c>
      <c r="AG5" s="24" t="s">
        <v>159</v>
      </c>
      <c r="AH5" s="24"/>
      <c r="AI5" s="24"/>
      <c r="AJ5" s="24"/>
    </row>
    <row r="6" spans="1:38" s="10" customFormat="1" ht="15" thickTop="1" thickBot="1" x14ac:dyDescent="0.3">
      <c r="A6" s="26" t="s">
        <v>125</v>
      </c>
      <c r="B6" s="54" t="s">
        <v>49</v>
      </c>
      <c r="C6" s="27" t="s">
        <v>126</v>
      </c>
      <c r="D6" s="28" t="s">
        <v>127</v>
      </c>
      <c r="E6" s="29" t="s">
        <v>128</v>
      </c>
      <c r="F6" s="25">
        <v>1</v>
      </c>
      <c r="G6" s="25">
        <v>2</v>
      </c>
      <c r="H6" s="25">
        <v>3</v>
      </c>
      <c r="I6" s="25">
        <v>4</v>
      </c>
      <c r="J6" s="25">
        <v>5</v>
      </c>
      <c r="K6" s="25">
        <v>6</v>
      </c>
      <c r="L6" s="25">
        <v>7</v>
      </c>
      <c r="M6" s="25">
        <v>8</v>
      </c>
      <c r="N6" s="25">
        <v>9</v>
      </c>
      <c r="O6" s="25">
        <v>10</v>
      </c>
      <c r="P6" s="25">
        <v>11</v>
      </c>
      <c r="Q6" s="25">
        <v>12</v>
      </c>
      <c r="R6" s="25">
        <v>13</v>
      </c>
      <c r="S6" s="25">
        <v>14</v>
      </c>
      <c r="T6" s="25">
        <v>15</v>
      </c>
      <c r="U6" s="25">
        <v>16</v>
      </c>
      <c r="V6" s="25">
        <v>17</v>
      </c>
      <c r="W6" s="25">
        <v>18</v>
      </c>
      <c r="X6" s="25">
        <v>19</v>
      </c>
      <c r="Y6" s="25">
        <v>20</v>
      </c>
      <c r="Z6" s="25">
        <v>21</v>
      </c>
      <c r="AA6" s="25">
        <v>22</v>
      </c>
      <c r="AB6" s="25">
        <v>23</v>
      </c>
      <c r="AC6" s="25">
        <v>24</v>
      </c>
      <c r="AD6" s="25">
        <v>25</v>
      </c>
      <c r="AE6" s="25">
        <v>26</v>
      </c>
      <c r="AF6" s="25">
        <v>27</v>
      </c>
      <c r="AG6" s="25">
        <v>28</v>
      </c>
      <c r="AH6" s="25"/>
      <c r="AI6" s="25"/>
      <c r="AJ6" s="25"/>
      <c r="AK6" s="11"/>
      <c r="AL6" s="11"/>
    </row>
    <row r="7" spans="1:38" s="10" customFormat="1" ht="14.4" thickTop="1" x14ac:dyDescent="0.25">
      <c r="A7" s="60"/>
      <c r="B7" s="61"/>
      <c r="C7" s="61"/>
      <c r="D7" s="64"/>
      <c r="E7" s="63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11"/>
      <c r="AL7" s="11"/>
    </row>
    <row r="8" spans="1:38" ht="17.399999999999999" x14ac:dyDescent="0.3">
      <c r="A8" s="76" t="s">
        <v>160</v>
      </c>
      <c r="B8" s="76"/>
    </row>
    <row r="9" spans="1:38" x14ac:dyDescent="0.25">
      <c r="A9" s="50" t="s">
        <v>184</v>
      </c>
      <c r="B9" s="50"/>
    </row>
    <row r="10" spans="1:38" x14ac:dyDescent="0.25">
      <c r="A10" s="50" t="s">
        <v>21</v>
      </c>
      <c r="B10" s="2"/>
      <c r="C10" s="30">
        <f t="shared" ref="C10:C46" si="0">SUM(F10:AI10)</f>
        <v>0</v>
      </c>
      <c r="D10" s="31">
        <f>Stander!D10</f>
        <v>0</v>
      </c>
      <c r="E10" s="30">
        <f t="shared" ref="E10:E46" si="1">D10*C10</f>
        <v>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</row>
    <row r="11" spans="1:38" x14ac:dyDescent="0.25">
      <c r="A11" s="50" t="s">
        <v>22</v>
      </c>
      <c r="B11" s="2"/>
      <c r="C11" s="30">
        <f t="shared" si="0"/>
        <v>0</v>
      </c>
      <c r="D11" s="31">
        <f>Stander!D11</f>
        <v>0</v>
      </c>
      <c r="E11" s="30">
        <f t="shared" si="1"/>
        <v>0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</row>
    <row r="12" spans="1:38" x14ac:dyDescent="0.25">
      <c r="A12" s="50" t="s">
        <v>23</v>
      </c>
      <c r="B12" s="2"/>
      <c r="C12" s="30">
        <f t="shared" si="0"/>
        <v>0</v>
      </c>
      <c r="D12" s="31">
        <f>Stander!D12</f>
        <v>0</v>
      </c>
      <c r="E12" s="30">
        <f t="shared" si="1"/>
        <v>0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</row>
    <row r="13" spans="1:38" x14ac:dyDescent="0.25">
      <c r="A13" s="50" t="s">
        <v>24</v>
      </c>
      <c r="B13" s="2"/>
      <c r="C13" s="30">
        <f t="shared" si="0"/>
        <v>0</v>
      </c>
      <c r="D13" s="31">
        <f>Stander!D13</f>
        <v>0</v>
      </c>
      <c r="E13" s="30">
        <f t="shared" si="1"/>
        <v>0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</row>
    <row r="14" spans="1:38" x14ac:dyDescent="0.25">
      <c r="A14" s="50" t="s">
        <v>53</v>
      </c>
      <c r="B14" s="2"/>
      <c r="C14" s="30">
        <f t="shared" si="0"/>
        <v>0</v>
      </c>
      <c r="D14" s="31">
        <f>Stander!D14</f>
        <v>0</v>
      </c>
      <c r="E14" s="30">
        <f t="shared" si="1"/>
        <v>0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</row>
    <row r="15" spans="1:38" x14ac:dyDescent="0.25">
      <c r="A15" s="50" t="s">
        <v>108</v>
      </c>
      <c r="B15" s="2"/>
      <c r="C15" s="30">
        <f t="shared" si="0"/>
        <v>0</v>
      </c>
      <c r="D15" s="31">
        <f>Stander!D15</f>
        <v>0</v>
      </c>
      <c r="E15" s="30">
        <f t="shared" si="1"/>
        <v>0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</row>
    <row r="16" spans="1:38" x14ac:dyDescent="0.25">
      <c r="A16" s="50" t="s">
        <v>25</v>
      </c>
      <c r="B16" s="2"/>
      <c r="C16" s="30">
        <f t="shared" si="0"/>
        <v>0</v>
      </c>
      <c r="D16" s="31">
        <f>Stander!D16</f>
        <v>0</v>
      </c>
      <c r="E16" s="30">
        <f t="shared" si="1"/>
        <v>0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</row>
    <row r="17" spans="1:36" x14ac:dyDescent="0.25">
      <c r="A17" s="50" t="s">
        <v>26</v>
      </c>
      <c r="B17" s="2"/>
      <c r="C17" s="30">
        <f t="shared" si="0"/>
        <v>0</v>
      </c>
      <c r="D17" s="31">
        <f>Stander!D17</f>
        <v>0</v>
      </c>
      <c r="E17" s="30">
        <f t="shared" si="1"/>
        <v>0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</row>
    <row r="18" spans="1:36" x14ac:dyDescent="0.25">
      <c r="A18" s="50" t="s">
        <v>54</v>
      </c>
      <c r="B18" s="2"/>
      <c r="C18" s="30">
        <f t="shared" si="0"/>
        <v>0</v>
      </c>
      <c r="D18" s="31">
        <f>Stander!D18</f>
        <v>0</v>
      </c>
      <c r="E18" s="30">
        <f t="shared" si="1"/>
        <v>0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</row>
    <row r="19" spans="1:36" x14ac:dyDescent="0.25">
      <c r="A19" s="50" t="s">
        <v>55</v>
      </c>
      <c r="B19" s="2"/>
      <c r="C19" s="30">
        <f t="shared" si="0"/>
        <v>0</v>
      </c>
      <c r="D19" s="31">
        <f>Stander!D19</f>
        <v>0</v>
      </c>
      <c r="E19" s="30">
        <f t="shared" si="1"/>
        <v>0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</row>
    <row r="20" spans="1:36" x14ac:dyDescent="0.25">
      <c r="A20" s="50" t="s">
        <v>27</v>
      </c>
      <c r="B20" s="2"/>
      <c r="C20" s="30">
        <f t="shared" si="0"/>
        <v>0</v>
      </c>
      <c r="D20" s="31">
        <f>Stander!D20</f>
        <v>0</v>
      </c>
      <c r="E20" s="30">
        <f t="shared" si="1"/>
        <v>0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</row>
    <row r="21" spans="1:36" x14ac:dyDescent="0.25">
      <c r="A21" s="50" t="s">
        <v>56</v>
      </c>
      <c r="B21" s="2"/>
      <c r="C21" s="30">
        <f t="shared" si="0"/>
        <v>0</v>
      </c>
      <c r="D21" s="31">
        <f>Stander!D21</f>
        <v>0</v>
      </c>
      <c r="E21" s="30">
        <f t="shared" si="1"/>
        <v>0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</row>
    <row r="22" spans="1:36" x14ac:dyDescent="0.25">
      <c r="A22" s="50" t="s">
        <v>28</v>
      </c>
      <c r="B22" s="2"/>
      <c r="C22" s="30">
        <f t="shared" si="0"/>
        <v>0</v>
      </c>
      <c r="D22" s="31">
        <f>Stander!D22</f>
        <v>0</v>
      </c>
      <c r="E22" s="30">
        <f t="shared" si="1"/>
        <v>0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</row>
    <row r="23" spans="1:36" x14ac:dyDescent="0.25">
      <c r="A23" s="50" t="s">
        <v>29</v>
      </c>
      <c r="B23" s="2"/>
      <c r="C23" s="30">
        <f t="shared" si="0"/>
        <v>0</v>
      </c>
      <c r="D23" s="31">
        <f>Stander!D23</f>
        <v>0</v>
      </c>
      <c r="E23" s="30">
        <f t="shared" si="1"/>
        <v>0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</row>
    <row r="24" spans="1:36" x14ac:dyDescent="0.25">
      <c r="A24" s="50" t="s">
        <v>30</v>
      </c>
      <c r="B24" s="2"/>
      <c r="C24" s="30">
        <f t="shared" si="0"/>
        <v>0</v>
      </c>
      <c r="D24" s="31">
        <f>Stander!D24</f>
        <v>0</v>
      </c>
      <c r="E24" s="30">
        <f t="shared" si="1"/>
        <v>0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</row>
    <row r="25" spans="1:36" x14ac:dyDescent="0.25">
      <c r="A25" s="50" t="s">
        <v>31</v>
      </c>
      <c r="B25" s="2"/>
      <c r="C25" s="30">
        <f t="shared" si="0"/>
        <v>0</v>
      </c>
      <c r="D25" s="31">
        <f>Stander!D25</f>
        <v>0</v>
      </c>
      <c r="E25" s="30">
        <f t="shared" si="1"/>
        <v>0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</row>
    <row r="26" spans="1:36" x14ac:dyDescent="0.25">
      <c r="A26" s="50" t="s">
        <v>32</v>
      </c>
      <c r="B26" s="2"/>
      <c r="C26" s="30">
        <f t="shared" si="0"/>
        <v>0</v>
      </c>
      <c r="D26" s="31">
        <f>Stander!D26</f>
        <v>0</v>
      </c>
      <c r="E26" s="30">
        <f t="shared" si="1"/>
        <v>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</row>
    <row r="27" spans="1:36" x14ac:dyDescent="0.25">
      <c r="A27" s="50" t="s">
        <v>33</v>
      </c>
      <c r="B27" s="2"/>
      <c r="C27" s="30">
        <f t="shared" si="0"/>
        <v>0</v>
      </c>
      <c r="D27" s="31">
        <f>Stander!D27</f>
        <v>0</v>
      </c>
      <c r="E27" s="30">
        <f t="shared" si="1"/>
        <v>0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</row>
    <row r="28" spans="1:36" x14ac:dyDescent="0.25">
      <c r="A28" s="50" t="s">
        <v>107</v>
      </c>
      <c r="B28" s="2"/>
      <c r="C28" s="30">
        <f t="shared" si="0"/>
        <v>0</v>
      </c>
      <c r="D28" s="31">
        <f>Stander!D28</f>
        <v>0</v>
      </c>
      <c r="E28" s="30">
        <f t="shared" si="1"/>
        <v>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</row>
    <row r="29" spans="1:36" x14ac:dyDescent="0.25">
      <c r="A29" s="50" t="s">
        <v>34</v>
      </c>
      <c r="B29" s="2"/>
      <c r="C29" s="30">
        <f t="shared" si="0"/>
        <v>0</v>
      </c>
      <c r="D29" s="31">
        <f>Stander!D29</f>
        <v>0</v>
      </c>
      <c r="E29" s="30">
        <f t="shared" si="1"/>
        <v>0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</row>
    <row r="30" spans="1:36" x14ac:dyDescent="0.25">
      <c r="A30" s="50" t="s">
        <v>62</v>
      </c>
      <c r="B30" s="2"/>
      <c r="C30" s="30">
        <f t="shared" si="0"/>
        <v>0</v>
      </c>
      <c r="D30" s="31">
        <f>Stander!D30</f>
        <v>0</v>
      </c>
      <c r="E30" s="30">
        <f t="shared" si="1"/>
        <v>0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</row>
    <row r="31" spans="1:36" x14ac:dyDescent="0.25">
      <c r="A31" s="50" t="s">
        <v>51</v>
      </c>
      <c r="B31" s="2"/>
      <c r="C31" s="30">
        <f t="shared" si="0"/>
        <v>0</v>
      </c>
      <c r="D31" s="31">
        <f>Stander!D31</f>
        <v>0</v>
      </c>
      <c r="E31" s="30">
        <f t="shared" si="1"/>
        <v>0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</row>
    <row r="32" spans="1:36" x14ac:dyDescent="0.25">
      <c r="A32" s="50" t="s">
        <v>35</v>
      </c>
      <c r="B32" s="2"/>
      <c r="C32" s="30">
        <f t="shared" si="0"/>
        <v>0</v>
      </c>
      <c r="D32" s="31">
        <f>Stander!D32</f>
        <v>0</v>
      </c>
      <c r="E32" s="30">
        <f t="shared" si="1"/>
        <v>0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</row>
    <row r="33" spans="1:36" x14ac:dyDescent="0.25">
      <c r="A33" s="50" t="s">
        <v>115</v>
      </c>
      <c r="B33" s="2"/>
      <c r="C33" s="30">
        <f t="shared" si="0"/>
        <v>0</v>
      </c>
      <c r="D33" s="31">
        <f>Stander!D33</f>
        <v>0</v>
      </c>
      <c r="E33" s="30">
        <f t="shared" si="1"/>
        <v>0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</row>
    <row r="34" spans="1:36" x14ac:dyDescent="0.25">
      <c r="A34" s="50" t="s">
        <v>116</v>
      </c>
      <c r="B34" s="2"/>
      <c r="C34" s="30">
        <f t="shared" si="0"/>
        <v>0</v>
      </c>
      <c r="D34" s="31">
        <f>Stander!D34</f>
        <v>0</v>
      </c>
      <c r="E34" s="30">
        <f t="shared" si="1"/>
        <v>0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</row>
    <row r="35" spans="1:36" x14ac:dyDescent="0.25">
      <c r="A35" s="50" t="s">
        <v>36</v>
      </c>
      <c r="B35" s="2"/>
      <c r="C35" s="30">
        <f t="shared" si="0"/>
        <v>0</v>
      </c>
      <c r="D35" s="31">
        <f>Stander!D35</f>
        <v>0</v>
      </c>
      <c r="E35" s="30">
        <f t="shared" si="1"/>
        <v>0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13"/>
      <c r="AD35" s="9"/>
      <c r="AE35" s="9"/>
      <c r="AF35" s="9"/>
      <c r="AG35" s="9"/>
      <c r="AH35" s="9"/>
      <c r="AI35" s="9"/>
      <c r="AJ35" s="9"/>
    </row>
    <row r="36" spans="1:36" x14ac:dyDescent="0.25">
      <c r="A36" s="50" t="s">
        <v>57</v>
      </c>
      <c r="B36" s="2"/>
      <c r="C36" s="30">
        <f t="shared" si="0"/>
        <v>2</v>
      </c>
      <c r="D36" s="31">
        <f>Stander!D36</f>
        <v>0</v>
      </c>
      <c r="E36" s="30">
        <f t="shared" si="1"/>
        <v>0</v>
      </c>
      <c r="F36" s="9"/>
      <c r="G36" s="9">
        <v>2</v>
      </c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13"/>
      <c r="AD36" s="9"/>
      <c r="AE36" s="9"/>
      <c r="AF36" s="9"/>
      <c r="AG36" s="9"/>
      <c r="AH36" s="9"/>
      <c r="AI36" s="9"/>
      <c r="AJ36" s="9"/>
    </row>
    <row r="37" spans="1:36" x14ac:dyDescent="0.25">
      <c r="A37" s="50" t="s">
        <v>37</v>
      </c>
      <c r="B37" s="2"/>
      <c r="C37" s="30">
        <f t="shared" si="0"/>
        <v>0</v>
      </c>
      <c r="D37" s="31">
        <f>Stander!D37</f>
        <v>0</v>
      </c>
      <c r="E37" s="30">
        <f t="shared" si="1"/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13"/>
      <c r="AD37" s="9"/>
      <c r="AE37" s="9"/>
      <c r="AF37" s="9"/>
      <c r="AG37" s="9"/>
      <c r="AH37" s="9"/>
      <c r="AI37" s="9"/>
      <c r="AJ37" s="9"/>
    </row>
    <row r="38" spans="1:36" x14ac:dyDescent="0.25">
      <c r="A38" s="50" t="s">
        <v>19</v>
      </c>
      <c r="B38" s="2"/>
      <c r="C38" s="30">
        <f t="shared" si="0"/>
        <v>0</v>
      </c>
      <c r="D38" s="31">
        <f>Stander!D38</f>
        <v>0</v>
      </c>
      <c r="E38" s="30">
        <f t="shared" si="1"/>
        <v>0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</row>
    <row r="39" spans="1:36" x14ac:dyDescent="0.25">
      <c r="A39" s="50" t="s">
        <v>20</v>
      </c>
      <c r="B39" s="2"/>
      <c r="C39" s="30">
        <f t="shared" si="0"/>
        <v>0</v>
      </c>
      <c r="D39" s="31">
        <f>Stander!D39</f>
        <v>0</v>
      </c>
      <c r="E39" s="30">
        <f t="shared" si="1"/>
        <v>0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</row>
    <row r="40" spans="1:36" x14ac:dyDescent="0.25">
      <c r="A40" s="50" t="s">
        <v>98</v>
      </c>
      <c r="B40" s="2"/>
      <c r="C40" s="30">
        <f t="shared" si="0"/>
        <v>0</v>
      </c>
      <c r="D40" s="31">
        <f>Stander!D40</f>
        <v>0</v>
      </c>
      <c r="E40" s="30">
        <f t="shared" si="1"/>
        <v>0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</row>
    <row r="41" spans="1:36" x14ac:dyDescent="0.25">
      <c r="A41" s="50" t="s">
        <v>99</v>
      </c>
      <c r="B41" s="2"/>
      <c r="C41" s="30">
        <f t="shared" si="0"/>
        <v>0</v>
      </c>
      <c r="D41" s="31">
        <f>Stander!D41</f>
        <v>0</v>
      </c>
      <c r="E41" s="30">
        <f t="shared" si="1"/>
        <v>0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</row>
    <row r="42" spans="1:36" x14ac:dyDescent="0.25">
      <c r="A42" s="50" t="s">
        <v>43</v>
      </c>
      <c r="B42" s="2"/>
      <c r="C42" s="30">
        <f t="shared" si="0"/>
        <v>0</v>
      </c>
      <c r="D42" s="31">
        <f>Stander!D42</f>
        <v>0</v>
      </c>
      <c r="E42" s="30">
        <f t="shared" si="1"/>
        <v>0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</row>
    <row r="43" spans="1:36" x14ac:dyDescent="0.25">
      <c r="A43" s="50" t="s">
        <v>44</v>
      </c>
      <c r="B43" s="2"/>
      <c r="C43" s="30">
        <f t="shared" si="0"/>
        <v>0</v>
      </c>
      <c r="D43" s="31">
        <f>Stander!D43</f>
        <v>0</v>
      </c>
      <c r="E43" s="30">
        <f t="shared" si="1"/>
        <v>0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</row>
    <row r="44" spans="1:36" x14ac:dyDescent="0.25">
      <c r="A44" s="50" t="s">
        <v>73</v>
      </c>
      <c r="B44" s="2"/>
      <c r="C44" s="30">
        <f t="shared" si="0"/>
        <v>0</v>
      </c>
      <c r="D44" s="31">
        <f>Stander!D44</f>
        <v>0</v>
      </c>
      <c r="E44" s="30">
        <f t="shared" si="1"/>
        <v>0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</row>
    <row r="45" spans="1:36" x14ac:dyDescent="0.25">
      <c r="A45" s="50" t="s">
        <v>81</v>
      </c>
      <c r="B45" s="2"/>
      <c r="C45" s="30">
        <f t="shared" si="0"/>
        <v>0</v>
      </c>
      <c r="D45" s="31">
        <f>Stander!D45</f>
        <v>0</v>
      </c>
      <c r="E45" s="30">
        <f t="shared" si="1"/>
        <v>0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</row>
    <row r="46" spans="1:36" x14ac:dyDescent="0.25">
      <c r="A46" s="50" t="s">
        <v>82</v>
      </c>
      <c r="B46" s="2"/>
      <c r="C46" s="30">
        <f t="shared" si="0"/>
        <v>0</v>
      </c>
      <c r="D46" s="31">
        <f>Stander!D46</f>
        <v>0</v>
      </c>
      <c r="E46" s="30">
        <f t="shared" si="1"/>
        <v>0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13"/>
      <c r="AD46" s="9"/>
      <c r="AE46" s="9"/>
      <c r="AF46" s="9"/>
      <c r="AG46" s="9"/>
      <c r="AH46" s="9"/>
      <c r="AI46" s="9"/>
      <c r="AJ46" s="9"/>
    </row>
    <row r="47" spans="1:36" ht="17.399999999999999" x14ac:dyDescent="0.3">
      <c r="A47" s="76" t="s">
        <v>161</v>
      </c>
      <c r="B47" s="76"/>
      <c r="C47" s="30"/>
      <c r="D47" s="31"/>
      <c r="E47" s="30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13"/>
      <c r="AD47" s="9"/>
      <c r="AE47" s="9"/>
      <c r="AF47" s="9"/>
      <c r="AG47" s="9"/>
      <c r="AH47" s="9"/>
      <c r="AI47" s="9"/>
      <c r="AJ47" s="9"/>
    </row>
    <row r="48" spans="1:36" x14ac:dyDescent="0.25">
      <c r="A48" s="50" t="s">
        <v>7</v>
      </c>
      <c r="B48" s="2"/>
      <c r="C48" s="30">
        <f>SUM(F48:AI48)</f>
        <v>0</v>
      </c>
      <c r="D48" s="31">
        <f>Stander!D48</f>
        <v>0</v>
      </c>
      <c r="E48" s="30">
        <f>D48*C48</f>
        <v>0</v>
      </c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</row>
    <row r="49" spans="1:36" x14ac:dyDescent="0.25">
      <c r="A49" s="50" t="s">
        <v>8</v>
      </c>
      <c r="B49" s="2"/>
      <c r="C49" s="30">
        <f>SUM(F49:AI49)</f>
        <v>0</v>
      </c>
      <c r="D49" s="31">
        <f>Stander!D49</f>
        <v>0</v>
      </c>
      <c r="E49" s="30">
        <f>D49*C49</f>
        <v>0</v>
      </c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</row>
    <row r="50" spans="1:36" x14ac:dyDescent="0.25">
      <c r="A50" s="50" t="s">
        <v>9</v>
      </c>
      <c r="B50" s="2"/>
      <c r="C50" s="30">
        <f>SUM(F50:AI50)</f>
        <v>0</v>
      </c>
      <c r="D50" s="31">
        <f>Stander!D50</f>
        <v>0</v>
      </c>
      <c r="E50" s="30">
        <f>D50*C50</f>
        <v>0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</row>
    <row r="51" spans="1:36" x14ac:dyDescent="0.25">
      <c r="A51" s="50" t="s">
        <v>151</v>
      </c>
      <c r="B51" s="2"/>
      <c r="C51" s="30">
        <f>SUM(F51:AI51)</f>
        <v>0</v>
      </c>
      <c r="D51" s="31">
        <f>Stander!D51</f>
        <v>0</v>
      </c>
      <c r="E51" s="30">
        <f>D51*C51</f>
        <v>0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</row>
    <row r="52" spans="1:36" x14ac:dyDescent="0.25">
      <c r="A52" s="50" t="s">
        <v>152</v>
      </c>
      <c r="B52" s="2"/>
      <c r="C52" s="30">
        <f>SUM(F52:AI52)</f>
        <v>0</v>
      </c>
      <c r="D52" s="31">
        <f>Stander!D52</f>
        <v>0</v>
      </c>
      <c r="E52" s="30">
        <f>D52*C52</f>
        <v>0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</row>
    <row r="53" spans="1:36" ht="17.399999999999999" x14ac:dyDescent="0.3">
      <c r="A53" s="76" t="s">
        <v>162</v>
      </c>
      <c r="B53" s="76"/>
      <c r="C53" s="30"/>
      <c r="D53" s="31"/>
      <c r="E53" s="30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13"/>
      <c r="AD53" s="9"/>
      <c r="AE53" s="9"/>
      <c r="AF53" s="9"/>
      <c r="AG53" s="9"/>
      <c r="AH53" s="9"/>
      <c r="AI53" s="9"/>
      <c r="AJ53" s="9"/>
    </row>
    <row r="54" spans="1:36" x14ac:dyDescent="0.25">
      <c r="A54" s="50" t="s">
        <v>70</v>
      </c>
      <c r="B54" s="2"/>
      <c r="C54" s="30">
        <f t="shared" ref="C54:C69" si="2">SUM(F54:AI54)</f>
        <v>0</v>
      </c>
      <c r="D54" s="31">
        <f>Stander!D54</f>
        <v>0</v>
      </c>
      <c r="E54" s="30">
        <f t="shared" ref="E54:E69" si="3">D54*C54</f>
        <v>0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</row>
    <row r="55" spans="1:36" x14ac:dyDescent="0.25">
      <c r="A55" s="50" t="s">
        <v>142</v>
      </c>
      <c r="B55" s="2"/>
      <c r="C55" s="30">
        <f t="shared" si="2"/>
        <v>0</v>
      </c>
      <c r="D55" s="31">
        <f>Stander!D55</f>
        <v>0</v>
      </c>
      <c r="E55" s="30">
        <f t="shared" si="3"/>
        <v>0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</row>
    <row r="56" spans="1:36" x14ac:dyDescent="0.25">
      <c r="A56" s="50" t="s">
        <v>60</v>
      </c>
      <c r="B56" s="2"/>
      <c r="C56" s="30">
        <f t="shared" si="2"/>
        <v>0</v>
      </c>
      <c r="D56" s="31">
        <f>Stander!D56</f>
        <v>0</v>
      </c>
      <c r="E56" s="30">
        <f t="shared" si="3"/>
        <v>0</v>
      </c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</row>
    <row r="57" spans="1:36" x14ac:dyDescent="0.25">
      <c r="A57" s="50" t="s">
        <v>0</v>
      </c>
      <c r="B57" s="2"/>
      <c r="C57" s="30">
        <f t="shared" si="2"/>
        <v>0</v>
      </c>
      <c r="D57" s="31">
        <f>Stander!D57</f>
        <v>0</v>
      </c>
      <c r="E57" s="30">
        <f t="shared" si="3"/>
        <v>0</v>
      </c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</row>
    <row r="58" spans="1:36" x14ac:dyDescent="0.25">
      <c r="A58" s="50" t="s">
        <v>52</v>
      </c>
      <c r="B58" s="2"/>
      <c r="C58" s="30">
        <f t="shared" si="2"/>
        <v>0</v>
      </c>
      <c r="D58" s="31">
        <f>Stander!D58</f>
        <v>0</v>
      </c>
      <c r="E58" s="30">
        <f t="shared" si="3"/>
        <v>0</v>
      </c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</row>
    <row r="59" spans="1:36" x14ac:dyDescent="0.25">
      <c r="A59" s="50" t="s">
        <v>134</v>
      </c>
      <c r="B59" s="2"/>
      <c r="C59" s="30">
        <f t="shared" si="2"/>
        <v>0</v>
      </c>
      <c r="D59" s="31">
        <f>Stander!D59</f>
        <v>0</v>
      </c>
      <c r="E59" s="30">
        <f t="shared" si="3"/>
        <v>0</v>
      </c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</row>
    <row r="60" spans="1:36" x14ac:dyDescent="0.25">
      <c r="A60" s="50" t="s">
        <v>135</v>
      </c>
      <c r="B60" s="2"/>
      <c r="C60" s="30">
        <f t="shared" si="2"/>
        <v>0</v>
      </c>
      <c r="D60" s="31">
        <f>Stander!D60</f>
        <v>0</v>
      </c>
      <c r="E60" s="30">
        <f t="shared" si="3"/>
        <v>0</v>
      </c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</row>
    <row r="61" spans="1:36" x14ac:dyDescent="0.25">
      <c r="A61" s="50" t="s">
        <v>61</v>
      </c>
      <c r="B61" s="2"/>
      <c r="C61" s="30">
        <f t="shared" si="2"/>
        <v>0</v>
      </c>
      <c r="D61" s="31">
        <f>Stander!D61</f>
        <v>0</v>
      </c>
      <c r="E61" s="30">
        <f t="shared" si="3"/>
        <v>0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</row>
    <row r="62" spans="1:36" x14ac:dyDescent="0.25">
      <c r="A62" s="50" t="s">
        <v>136</v>
      </c>
      <c r="B62" s="2"/>
      <c r="C62" s="30">
        <f t="shared" si="2"/>
        <v>0</v>
      </c>
      <c r="D62" s="31">
        <f>Stander!D62</f>
        <v>0</v>
      </c>
      <c r="E62" s="30">
        <f t="shared" si="3"/>
        <v>0</v>
      </c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</row>
    <row r="63" spans="1:36" x14ac:dyDescent="0.25">
      <c r="A63" s="50" t="s">
        <v>6</v>
      </c>
      <c r="B63" s="2"/>
      <c r="C63" s="30">
        <f t="shared" si="2"/>
        <v>0</v>
      </c>
      <c r="D63" s="31">
        <f>Stander!D63</f>
        <v>0</v>
      </c>
      <c r="E63" s="30">
        <f t="shared" si="3"/>
        <v>0</v>
      </c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</row>
    <row r="64" spans="1:36" x14ac:dyDescent="0.25">
      <c r="A64" s="50" t="s">
        <v>11</v>
      </c>
      <c r="B64" s="2"/>
      <c r="C64" s="30">
        <f t="shared" si="2"/>
        <v>12</v>
      </c>
      <c r="D64" s="31">
        <f>Stander!D64</f>
        <v>0</v>
      </c>
      <c r="E64" s="30">
        <f t="shared" si="3"/>
        <v>0</v>
      </c>
      <c r="F64" s="9"/>
      <c r="G64" s="9">
        <v>12</v>
      </c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</row>
    <row r="65" spans="1:36" x14ac:dyDescent="0.25">
      <c r="A65" s="50" t="s">
        <v>59</v>
      </c>
      <c r="B65" s="2"/>
      <c r="C65" s="30">
        <f t="shared" si="2"/>
        <v>0</v>
      </c>
      <c r="D65" s="31">
        <f>Stander!D65</f>
        <v>0</v>
      </c>
      <c r="E65" s="30">
        <f t="shared" si="3"/>
        <v>0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</row>
    <row r="66" spans="1:36" x14ac:dyDescent="0.25">
      <c r="A66" s="50" t="s">
        <v>76</v>
      </c>
      <c r="B66" s="2"/>
      <c r="C66" s="30">
        <f t="shared" si="2"/>
        <v>0</v>
      </c>
      <c r="D66" s="31">
        <f>Stander!D66</f>
        <v>0</v>
      </c>
      <c r="E66" s="30">
        <f t="shared" si="3"/>
        <v>0</v>
      </c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</row>
    <row r="67" spans="1:36" x14ac:dyDescent="0.25">
      <c r="A67" s="50" t="s">
        <v>77</v>
      </c>
      <c r="B67" s="2"/>
      <c r="C67" s="30">
        <f t="shared" si="2"/>
        <v>0</v>
      </c>
      <c r="D67" s="31">
        <f>Stander!D67</f>
        <v>0</v>
      </c>
      <c r="E67" s="30">
        <f t="shared" si="3"/>
        <v>0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</row>
    <row r="68" spans="1:36" x14ac:dyDescent="0.25">
      <c r="A68" s="50" t="s">
        <v>83</v>
      </c>
      <c r="B68" s="2"/>
      <c r="C68" s="30">
        <f t="shared" si="2"/>
        <v>0</v>
      </c>
      <c r="D68" s="31">
        <f>Stander!D68</f>
        <v>0</v>
      </c>
      <c r="E68" s="30">
        <f t="shared" si="3"/>
        <v>0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13"/>
      <c r="AD68" s="9"/>
      <c r="AE68" s="9"/>
      <c r="AF68" s="9"/>
      <c r="AG68" s="9"/>
      <c r="AH68" s="9"/>
      <c r="AI68" s="9"/>
      <c r="AJ68" s="9"/>
    </row>
    <row r="69" spans="1:36" x14ac:dyDescent="0.25">
      <c r="A69" s="50" t="s">
        <v>3</v>
      </c>
      <c r="B69" s="2"/>
      <c r="C69" s="30">
        <f t="shared" si="2"/>
        <v>0</v>
      </c>
      <c r="D69" s="31">
        <f>Stander!D69</f>
        <v>0</v>
      </c>
      <c r="E69" s="30">
        <f t="shared" si="3"/>
        <v>0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</row>
    <row r="70" spans="1:36" ht="17.399999999999999" x14ac:dyDescent="0.3">
      <c r="A70" s="76" t="s">
        <v>163</v>
      </c>
      <c r="B70" s="76"/>
      <c r="C70" s="30"/>
      <c r="D70" s="31"/>
      <c r="E70" s="30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13"/>
      <c r="AD70" s="9"/>
      <c r="AE70" s="9"/>
      <c r="AF70" s="9"/>
      <c r="AG70" s="9"/>
      <c r="AH70" s="9"/>
      <c r="AI70" s="9"/>
      <c r="AJ70" s="9"/>
    </row>
    <row r="71" spans="1:36" x14ac:dyDescent="0.25">
      <c r="A71" s="50" t="s">
        <v>50</v>
      </c>
      <c r="B71" s="2"/>
      <c r="C71" s="30">
        <f t="shared" ref="C71:C81" si="4">SUM(F71:AI71)</f>
        <v>0</v>
      </c>
      <c r="D71" s="31">
        <f>Stander!D71</f>
        <v>0</v>
      </c>
      <c r="E71" s="30">
        <f t="shared" ref="E71:E81" si="5">D71*C71</f>
        <v>0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</row>
    <row r="72" spans="1:36" x14ac:dyDescent="0.25">
      <c r="A72" s="50" t="s">
        <v>64</v>
      </c>
      <c r="B72" s="2"/>
      <c r="C72" s="30">
        <f t="shared" si="4"/>
        <v>0</v>
      </c>
      <c r="D72" s="31">
        <f>Stander!D72</f>
        <v>0</v>
      </c>
      <c r="E72" s="30">
        <f t="shared" si="5"/>
        <v>0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</row>
    <row r="73" spans="1:36" x14ac:dyDescent="0.25">
      <c r="A73" s="50" t="s">
        <v>10</v>
      </c>
      <c r="B73" s="2"/>
      <c r="C73" s="30">
        <f t="shared" si="4"/>
        <v>0</v>
      </c>
      <c r="D73" s="31">
        <f>Stander!D73</f>
        <v>0</v>
      </c>
      <c r="E73" s="30">
        <f t="shared" si="5"/>
        <v>0</v>
      </c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</row>
    <row r="74" spans="1:36" x14ac:dyDescent="0.25">
      <c r="A74" s="50" t="s">
        <v>149</v>
      </c>
      <c r="B74" s="2"/>
      <c r="C74" s="30">
        <f t="shared" si="4"/>
        <v>10</v>
      </c>
      <c r="D74" s="31">
        <f>Stander!D74</f>
        <v>0</v>
      </c>
      <c r="E74" s="30">
        <f t="shared" si="5"/>
        <v>0</v>
      </c>
      <c r="F74" s="9"/>
      <c r="G74" s="9">
        <v>10</v>
      </c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</row>
    <row r="75" spans="1:36" x14ac:dyDescent="0.25">
      <c r="A75" s="50" t="s">
        <v>150</v>
      </c>
      <c r="B75" s="2"/>
      <c r="C75" s="30">
        <f t="shared" si="4"/>
        <v>12</v>
      </c>
      <c r="D75" s="31">
        <f>Stander!D75</f>
        <v>0</v>
      </c>
      <c r="E75" s="30">
        <f t="shared" si="5"/>
        <v>0</v>
      </c>
      <c r="F75" s="9"/>
      <c r="G75" s="9">
        <f>3*4</f>
        <v>12</v>
      </c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</row>
    <row r="76" spans="1:36" x14ac:dyDescent="0.25">
      <c r="A76" s="50" t="s">
        <v>12</v>
      </c>
      <c r="B76" s="2"/>
      <c r="C76" s="30">
        <f t="shared" si="4"/>
        <v>0</v>
      </c>
      <c r="D76" s="31">
        <f>Stander!D76</f>
        <v>0</v>
      </c>
      <c r="E76" s="30">
        <f t="shared" si="5"/>
        <v>0</v>
      </c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</row>
    <row r="77" spans="1:36" x14ac:dyDescent="0.25">
      <c r="A77" s="50" t="s">
        <v>13</v>
      </c>
      <c r="B77" s="2"/>
      <c r="C77" s="30">
        <f t="shared" si="4"/>
        <v>0</v>
      </c>
      <c r="D77" s="31">
        <f>Stander!D77</f>
        <v>0</v>
      </c>
      <c r="E77" s="30">
        <f t="shared" si="5"/>
        <v>0</v>
      </c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</row>
    <row r="78" spans="1:36" x14ac:dyDescent="0.25">
      <c r="A78" s="50" t="s">
        <v>14</v>
      </c>
      <c r="B78" s="2"/>
      <c r="C78" s="30">
        <f t="shared" si="4"/>
        <v>0</v>
      </c>
      <c r="D78" s="31">
        <f>Stander!D78</f>
        <v>0</v>
      </c>
      <c r="E78" s="30">
        <f t="shared" si="5"/>
        <v>0</v>
      </c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</row>
    <row r="79" spans="1:36" x14ac:dyDescent="0.25">
      <c r="A79" s="50" t="s">
        <v>78</v>
      </c>
      <c r="B79" s="2"/>
      <c r="C79" s="30">
        <f t="shared" si="4"/>
        <v>0</v>
      </c>
      <c r="D79" s="31">
        <f>Stander!D79</f>
        <v>0</v>
      </c>
      <c r="E79" s="30">
        <f t="shared" si="5"/>
        <v>0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13"/>
      <c r="AD79" s="9"/>
      <c r="AE79" s="9"/>
      <c r="AF79" s="9"/>
      <c r="AG79" s="9"/>
      <c r="AH79" s="9"/>
      <c r="AI79" s="9"/>
      <c r="AJ79" s="9"/>
    </row>
    <row r="80" spans="1:36" x14ac:dyDescent="0.25">
      <c r="A80" s="50" t="s">
        <v>79</v>
      </c>
      <c r="B80" s="2"/>
      <c r="C80" s="30">
        <f t="shared" si="4"/>
        <v>0</v>
      </c>
      <c r="D80" s="31">
        <f>Stander!D80</f>
        <v>0</v>
      </c>
      <c r="E80" s="30">
        <f t="shared" si="5"/>
        <v>0</v>
      </c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13"/>
      <c r="AD80" s="9"/>
      <c r="AE80" s="9"/>
      <c r="AF80" s="9"/>
      <c r="AG80" s="9"/>
      <c r="AH80" s="9"/>
      <c r="AI80" s="9"/>
      <c r="AJ80" s="9"/>
    </row>
    <row r="81" spans="1:36" x14ac:dyDescent="0.25">
      <c r="A81" s="50" t="s">
        <v>80</v>
      </c>
      <c r="B81" s="2"/>
      <c r="C81" s="30">
        <f t="shared" si="4"/>
        <v>0</v>
      </c>
      <c r="D81" s="31">
        <f>Stander!D81</f>
        <v>0</v>
      </c>
      <c r="E81" s="30">
        <f t="shared" si="5"/>
        <v>0</v>
      </c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13"/>
      <c r="AD81" s="9"/>
      <c r="AE81" s="9"/>
      <c r="AF81" s="9"/>
      <c r="AG81" s="9"/>
      <c r="AH81" s="9"/>
      <c r="AI81" s="9"/>
      <c r="AJ81" s="9"/>
    </row>
    <row r="82" spans="1:36" ht="17.399999999999999" x14ac:dyDescent="0.3">
      <c r="A82" s="76" t="s">
        <v>164</v>
      </c>
      <c r="B82" s="76"/>
      <c r="C82" s="30"/>
      <c r="D82" s="31"/>
      <c r="E82" s="30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13"/>
      <c r="AD82" s="9"/>
      <c r="AE82" s="9"/>
      <c r="AF82" s="9"/>
      <c r="AG82" s="9"/>
      <c r="AH82" s="9"/>
      <c r="AI82" s="9"/>
      <c r="AJ82" s="9"/>
    </row>
    <row r="83" spans="1:36" x14ac:dyDescent="0.25">
      <c r="A83" s="50" t="s">
        <v>65</v>
      </c>
      <c r="B83" s="2"/>
      <c r="C83" s="30">
        <f>SUM(F120:AI120)</f>
        <v>0</v>
      </c>
      <c r="D83" s="31">
        <f>Stander!D83</f>
        <v>0</v>
      </c>
      <c r="E83" s="30">
        <f t="shared" ref="E83:E99" si="6">D83*C83</f>
        <v>0</v>
      </c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13"/>
      <c r="AD83" s="9"/>
      <c r="AE83" s="9"/>
      <c r="AF83" s="9"/>
      <c r="AG83" s="9"/>
      <c r="AH83" s="9"/>
      <c r="AI83" s="9"/>
      <c r="AJ83" s="9"/>
    </row>
    <row r="84" spans="1:36" x14ac:dyDescent="0.25">
      <c r="A84" s="50" t="s">
        <v>66</v>
      </c>
      <c r="B84" s="2"/>
      <c r="C84" s="30">
        <f t="shared" ref="C84:C86" si="7">SUM(F121:AI121)</f>
        <v>0</v>
      </c>
      <c r="D84" s="31">
        <f>Stander!D84</f>
        <v>0</v>
      </c>
      <c r="E84" s="30">
        <f t="shared" si="6"/>
        <v>0</v>
      </c>
      <c r="F84" s="9"/>
      <c r="G84" s="9">
        <v>0.5</v>
      </c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13"/>
      <c r="AD84" s="9"/>
      <c r="AE84" s="9"/>
      <c r="AF84" s="9"/>
      <c r="AG84" s="9"/>
      <c r="AH84" s="9"/>
      <c r="AI84" s="9"/>
      <c r="AJ84" s="9"/>
    </row>
    <row r="85" spans="1:36" x14ac:dyDescent="0.25">
      <c r="A85" s="50" t="s">
        <v>117</v>
      </c>
      <c r="B85" s="2"/>
      <c r="C85" s="30">
        <f t="shared" si="7"/>
        <v>0</v>
      </c>
      <c r="D85" s="31">
        <f>Stander!D85</f>
        <v>0</v>
      </c>
      <c r="E85" s="30">
        <f t="shared" si="6"/>
        <v>0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</row>
    <row r="86" spans="1:36" x14ac:dyDescent="0.25">
      <c r="A86" s="50" t="s">
        <v>94</v>
      </c>
      <c r="B86" s="2"/>
      <c r="C86" s="30">
        <f t="shared" si="7"/>
        <v>0</v>
      </c>
      <c r="D86" s="31">
        <f>Stander!D86</f>
        <v>0</v>
      </c>
      <c r="E86" s="30">
        <f t="shared" si="6"/>
        <v>0</v>
      </c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</row>
    <row r="87" spans="1:36" x14ac:dyDescent="0.25">
      <c r="A87" s="50" t="s">
        <v>95</v>
      </c>
      <c r="B87" s="2"/>
      <c r="C87" s="30">
        <f t="shared" ref="C87:C99" si="8">SUM(F87:AI87)</f>
        <v>0</v>
      </c>
      <c r="D87" s="31">
        <f>Stander!D87</f>
        <v>0</v>
      </c>
      <c r="E87" s="30">
        <f t="shared" si="6"/>
        <v>0</v>
      </c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</row>
    <row r="88" spans="1:36" x14ac:dyDescent="0.25">
      <c r="A88" s="50" t="s">
        <v>15</v>
      </c>
      <c r="B88" s="2"/>
      <c r="C88" s="30">
        <f t="shared" si="8"/>
        <v>0</v>
      </c>
      <c r="D88" s="31">
        <f>Stander!D88</f>
        <v>0</v>
      </c>
      <c r="E88" s="30">
        <f t="shared" si="6"/>
        <v>0</v>
      </c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</row>
    <row r="89" spans="1:36" x14ac:dyDescent="0.25">
      <c r="A89" s="50" t="s">
        <v>100</v>
      </c>
      <c r="B89" s="2"/>
      <c r="C89" s="30">
        <f t="shared" si="8"/>
        <v>0</v>
      </c>
      <c r="D89" s="31">
        <f>Stander!D89</f>
        <v>0</v>
      </c>
      <c r="E89" s="30">
        <f t="shared" si="6"/>
        <v>0</v>
      </c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</row>
    <row r="90" spans="1:36" x14ac:dyDescent="0.25">
      <c r="A90" s="50" t="s">
        <v>71</v>
      </c>
      <c r="B90" s="2"/>
      <c r="C90" s="30">
        <f t="shared" si="8"/>
        <v>0</v>
      </c>
      <c r="D90" s="31">
        <f>Stander!D90</f>
        <v>0</v>
      </c>
      <c r="E90" s="30">
        <f t="shared" si="6"/>
        <v>0</v>
      </c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</row>
    <row r="91" spans="1:36" x14ac:dyDescent="0.25">
      <c r="A91" s="50" t="s">
        <v>176</v>
      </c>
      <c r="B91" s="2"/>
      <c r="C91" s="30">
        <f t="shared" si="8"/>
        <v>0.5</v>
      </c>
      <c r="D91" s="31">
        <f>Stander!D91</f>
        <v>0</v>
      </c>
      <c r="E91" s="30">
        <f t="shared" si="6"/>
        <v>0</v>
      </c>
      <c r="F91" s="9"/>
      <c r="G91" s="9">
        <v>0.5</v>
      </c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</row>
    <row r="92" spans="1:36" x14ac:dyDescent="0.25">
      <c r="A92" s="50" t="s">
        <v>84</v>
      </c>
      <c r="B92" s="2"/>
      <c r="C92" s="30">
        <f t="shared" si="8"/>
        <v>0</v>
      </c>
      <c r="D92" s="31">
        <f>Stander!D92</f>
        <v>0</v>
      </c>
      <c r="E92" s="30">
        <f t="shared" si="6"/>
        <v>0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9"/>
    </row>
    <row r="93" spans="1:36" x14ac:dyDescent="0.25">
      <c r="A93" s="50" t="s">
        <v>101</v>
      </c>
      <c r="B93" s="2"/>
      <c r="C93" s="30">
        <f t="shared" si="8"/>
        <v>0.25</v>
      </c>
      <c r="D93" s="31">
        <f>Stander!D93</f>
        <v>0</v>
      </c>
      <c r="E93" s="30">
        <f t="shared" si="6"/>
        <v>0</v>
      </c>
      <c r="F93" s="13"/>
      <c r="G93" s="9">
        <v>0.25</v>
      </c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9"/>
    </row>
    <row r="94" spans="1:36" x14ac:dyDescent="0.25">
      <c r="A94" s="51" t="s">
        <v>113</v>
      </c>
      <c r="B94" s="4"/>
      <c r="C94" s="32">
        <f t="shared" si="8"/>
        <v>0</v>
      </c>
      <c r="D94" s="31">
        <f>Stander!D94</f>
        <v>0</v>
      </c>
      <c r="E94" s="30">
        <f t="shared" si="6"/>
        <v>0</v>
      </c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9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9"/>
    </row>
    <row r="95" spans="1:36" x14ac:dyDescent="0.25">
      <c r="A95" s="51" t="s">
        <v>174</v>
      </c>
      <c r="B95" s="4"/>
      <c r="C95" s="32">
        <f t="shared" si="8"/>
        <v>0</v>
      </c>
      <c r="D95" s="31">
        <f>Stander!D95</f>
        <v>0</v>
      </c>
      <c r="E95" s="30">
        <f t="shared" si="6"/>
        <v>0</v>
      </c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9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9"/>
    </row>
    <row r="96" spans="1:36" x14ac:dyDescent="0.25">
      <c r="A96" s="51" t="s">
        <v>173</v>
      </c>
      <c r="B96" s="4"/>
      <c r="C96" s="32">
        <f t="shared" si="8"/>
        <v>0</v>
      </c>
      <c r="D96" s="31">
        <f>Stander!D96</f>
        <v>0</v>
      </c>
      <c r="E96" s="30">
        <f t="shared" si="6"/>
        <v>0</v>
      </c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9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9"/>
    </row>
    <row r="97" spans="1:36" x14ac:dyDescent="0.25">
      <c r="A97" s="51" t="s">
        <v>175</v>
      </c>
      <c r="B97" s="4"/>
      <c r="C97" s="32">
        <f t="shared" si="8"/>
        <v>0</v>
      </c>
      <c r="D97" s="31">
        <f>Stander!D97</f>
        <v>0</v>
      </c>
      <c r="E97" s="30">
        <f t="shared" si="6"/>
        <v>0</v>
      </c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9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9"/>
    </row>
    <row r="98" spans="1:36" x14ac:dyDescent="0.25">
      <c r="A98" s="51" t="s">
        <v>138</v>
      </c>
      <c r="B98" s="30"/>
      <c r="C98" s="34">
        <f t="shared" si="8"/>
        <v>0</v>
      </c>
      <c r="D98" s="31">
        <f>Stander!D98</f>
        <v>0</v>
      </c>
      <c r="E98" s="36">
        <f t="shared" si="6"/>
        <v>0</v>
      </c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</row>
    <row r="99" spans="1:36" x14ac:dyDescent="0.25">
      <c r="A99" s="51" t="s">
        <v>139</v>
      </c>
      <c r="B99" s="30"/>
      <c r="C99" s="34">
        <f t="shared" si="8"/>
        <v>0</v>
      </c>
      <c r="D99" s="31">
        <f>Stander!D99</f>
        <v>0</v>
      </c>
      <c r="E99" s="36">
        <f t="shared" si="6"/>
        <v>0</v>
      </c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</row>
    <row r="100" spans="1:36" ht="17.399999999999999" x14ac:dyDescent="0.3">
      <c r="A100" s="76" t="s">
        <v>165</v>
      </c>
      <c r="B100" s="76"/>
      <c r="C100" s="30"/>
      <c r="D100" s="31"/>
      <c r="E100" s="30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13"/>
      <c r="AD100" s="9"/>
      <c r="AE100" s="9"/>
      <c r="AF100" s="9"/>
      <c r="AG100" s="9"/>
      <c r="AH100" s="9"/>
      <c r="AI100" s="9"/>
      <c r="AJ100" s="9"/>
    </row>
    <row r="101" spans="1:36" x14ac:dyDescent="0.25">
      <c r="A101" s="50" t="s">
        <v>38</v>
      </c>
      <c r="B101" s="2"/>
      <c r="C101" s="30">
        <f t="shared" ref="C101:C118" si="9">SUM(F101:AI101)</f>
        <v>3</v>
      </c>
      <c r="D101" s="31">
        <f>Stander!D101</f>
        <v>0</v>
      </c>
      <c r="E101" s="30">
        <f t="shared" ref="E101:E117" si="10">D101*C101</f>
        <v>0</v>
      </c>
      <c r="F101" s="9"/>
      <c r="G101" s="9">
        <v>3</v>
      </c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</row>
    <row r="102" spans="1:36" x14ac:dyDescent="0.25">
      <c r="A102" s="50" t="s">
        <v>39</v>
      </c>
      <c r="B102" s="2"/>
      <c r="C102" s="30">
        <f t="shared" si="9"/>
        <v>0</v>
      </c>
      <c r="D102" s="31">
        <f>Stander!D102</f>
        <v>0</v>
      </c>
      <c r="E102" s="30">
        <f t="shared" si="10"/>
        <v>0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13"/>
      <c r="AD102" s="9"/>
      <c r="AE102" s="9"/>
      <c r="AF102" s="9"/>
      <c r="AG102" s="9"/>
      <c r="AH102" s="9"/>
      <c r="AI102" s="9"/>
      <c r="AJ102" s="9"/>
    </row>
    <row r="103" spans="1:36" x14ac:dyDescent="0.25">
      <c r="A103" s="50" t="s">
        <v>40</v>
      </c>
      <c r="B103" s="2"/>
      <c r="C103" s="30">
        <f t="shared" si="9"/>
        <v>0</v>
      </c>
      <c r="D103" s="31">
        <f>Stander!D103</f>
        <v>0</v>
      </c>
      <c r="E103" s="30">
        <f t="shared" si="10"/>
        <v>0</v>
      </c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13"/>
      <c r="AD103" s="9"/>
      <c r="AE103" s="9"/>
      <c r="AF103" s="9"/>
      <c r="AG103" s="9"/>
      <c r="AH103" s="9"/>
      <c r="AI103" s="9"/>
      <c r="AJ103" s="9"/>
    </row>
    <row r="104" spans="1:36" x14ac:dyDescent="0.25">
      <c r="A104" s="50" t="s">
        <v>41</v>
      </c>
      <c r="B104" s="2"/>
      <c r="C104" s="30">
        <f t="shared" si="9"/>
        <v>0</v>
      </c>
      <c r="D104" s="31">
        <f>Stander!D104</f>
        <v>0</v>
      </c>
      <c r="E104" s="30">
        <f t="shared" si="10"/>
        <v>0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13"/>
      <c r="AD104" s="9"/>
      <c r="AE104" s="9"/>
      <c r="AF104" s="9"/>
      <c r="AG104" s="9"/>
      <c r="AH104" s="9"/>
      <c r="AI104" s="9"/>
      <c r="AJ104" s="9"/>
    </row>
    <row r="105" spans="1:36" x14ac:dyDescent="0.25">
      <c r="A105" s="50" t="s">
        <v>42</v>
      </c>
      <c r="B105" s="2"/>
      <c r="C105" s="30">
        <f t="shared" si="9"/>
        <v>0</v>
      </c>
      <c r="D105" s="31">
        <f>Stander!D105</f>
        <v>0</v>
      </c>
      <c r="E105" s="30">
        <f t="shared" si="10"/>
        <v>0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</row>
    <row r="106" spans="1:36" x14ac:dyDescent="0.25">
      <c r="A106" s="50" t="s">
        <v>181</v>
      </c>
      <c r="B106" s="2"/>
      <c r="C106" s="30">
        <f t="shared" si="9"/>
        <v>1</v>
      </c>
      <c r="D106" s="31">
        <f>Stander!D106</f>
        <v>0</v>
      </c>
      <c r="E106" s="30">
        <f t="shared" si="10"/>
        <v>0</v>
      </c>
      <c r="F106" s="9"/>
      <c r="G106" s="9">
        <v>1</v>
      </c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</row>
    <row r="107" spans="1:36" x14ac:dyDescent="0.25">
      <c r="A107" s="50" t="s">
        <v>45</v>
      </c>
      <c r="B107" s="2"/>
      <c r="C107" s="30">
        <f t="shared" si="9"/>
        <v>5</v>
      </c>
      <c r="D107" s="31">
        <f>Stander!D107</f>
        <v>0</v>
      </c>
      <c r="E107" s="30">
        <f t="shared" si="10"/>
        <v>0</v>
      </c>
      <c r="F107" s="9"/>
      <c r="G107" s="9">
        <v>5</v>
      </c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</row>
    <row r="108" spans="1:36" x14ac:dyDescent="0.25">
      <c r="A108" s="50" t="s">
        <v>63</v>
      </c>
      <c r="B108" s="2"/>
      <c r="C108" s="30">
        <f t="shared" si="9"/>
        <v>3</v>
      </c>
      <c r="D108" s="31">
        <f>Stander!D108</f>
        <v>0</v>
      </c>
      <c r="E108" s="30">
        <f t="shared" si="10"/>
        <v>0</v>
      </c>
      <c r="F108" s="9"/>
      <c r="G108" s="9">
        <v>3</v>
      </c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</row>
    <row r="109" spans="1:36" x14ac:dyDescent="0.25">
      <c r="A109" s="50" t="s">
        <v>46</v>
      </c>
      <c r="B109" s="2"/>
      <c r="C109" s="30">
        <f t="shared" si="9"/>
        <v>0</v>
      </c>
      <c r="D109" s="31">
        <f>Stander!D109</f>
        <v>0</v>
      </c>
      <c r="E109" s="30">
        <f t="shared" si="10"/>
        <v>0</v>
      </c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</row>
    <row r="110" spans="1:36" x14ac:dyDescent="0.25">
      <c r="A110" s="50" t="s">
        <v>97</v>
      </c>
      <c r="B110" s="2"/>
      <c r="C110" s="30">
        <f t="shared" si="9"/>
        <v>0</v>
      </c>
      <c r="D110" s="31">
        <f>Stander!D110</f>
        <v>0</v>
      </c>
      <c r="E110" s="30">
        <f t="shared" si="10"/>
        <v>0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</row>
    <row r="111" spans="1:36" x14ac:dyDescent="0.25">
      <c r="A111" s="50" t="s">
        <v>96</v>
      </c>
      <c r="B111" s="2"/>
      <c r="C111" s="30">
        <f t="shared" si="9"/>
        <v>0</v>
      </c>
      <c r="D111" s="31">
        <f>Stander!D111</f>
        <v>0</v>
      </c>
      <c r="E111" s="30">
        <f t="shared" si="10"/>
        <v>0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</row>
    <row r="112" spans="1:36" x14ac:dyDescent="0.25">
      <c r="A112" s="50" t="s">
        <v>109</v>
      </c>
      <c r="B112" s="2"/>
      <c r="C112" s="30">
        <f t="shared" si="9"/>
        <v>0</v>
      </c>
      <c r="D112" s="31">
        <f>Stander!D112</f>
        <v>0</v>
      </c>
      <c r="E112" s="30">
        <f t="shared" si="10"/>
        <v>0</v>
      </c>
      <c r="F112" s="13"/>
      <c r="G112" s="13"/>
      <c r="H112" s="13"/>
      <c r="I112" s="13"/>
      <c r="J112" s="13"/>
      <c r="K112" s="13"/>
      <c r="L112" s="9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9"/>
      <c r="AD112" s="13"/>
      <c r="AE112" s="13"/>
      <c r="AF112" s="13"/>
      <c r="AG112" s="13"/>
      <c r="AH112" s="13"/>
      <c r="AI112" s="13"/>
      <c r="AJ112" s="9"/>
    </row>
    <row r="113" spans="1:38" x14ac:dyDescent="0.25">
      <c r="A113" s="50" t="s">
        <v>86</v>
      </c>
      <c r="B113" s="2"/>
      <c r="C113" s="30">
        <f t="shared" si="9"/>
        <v>0</v>
      </c>
      <c r="D113" s="31">
        <f>Stander!D113</f>
        <v>0</v>
      </c>
      <c r="E113" s="30">
        <f t="shared" si="10"/>
        <v>0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</row>
    <row r="114" spans="1:38" x14ac:dyDescent="0.25">
      <c r="A114" s="50" t="s">
        <v>183</v>
      </c>
      <c r="B114" s="2"/>
      <c r="C114" s="30">
        <f t="shared" si="9"/>
        <v>0</v>
      </c>
      <c r="D114" s="31">
        <f>Stander!D114</f>
        <v>0</v>
      </c>
      <c r="E114" s="30">
        <f t="shared" si="10"/>
        <v>0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9"/>
      <c r="W114" s="13"/>
      <c r="X114" s="13"/>
      <c r="Y114" s="13"/>
      <c r="Z114" s="13"/>
      <c r="AA114" s="13"/>
      <c r="AB114" s="13"/>
      <c r="AC114" s="9"/>
      <c r="AD114" s="13"/>
      <c r="AE114" s="13"/>
      <c r="AF114" s="13"/>
      <c r="AG114" s="13"/>
      <c r="AH114" s="13"/>
      <c r="AI114" s="13"/>
      <c r="AJ114" s="9"/>
    </row>
    <row r="115" spans="1:38" x14ac:dyDescent="0.25">
      <c r="A115" s="50" t="s">
        <v>111</v>
      </c>
      <c r="B115" s="2"/>
      <c r="C115" s="30">
        <f t="shared" si="9"/>
        <v>0</v>
      </c>
      <c r="D115" s="31">
        <f>Stander!D115</f>
        <v>0</v>
      </c>
      <c r="E115" s="30">
        <f t="shared" si="10"/>
        <v>0</v>
      </c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</row>
    <row r="116" spans="1:38" x14ac:dyDescent="0.25">
      <c r="A116" s="51" t="s">
        <v>112</v>
      </c>
      <c r="B116" s="4"/>
      <c r="C116" s="30">
        <f t="shared" si="9"/>
        <v>0</v>
      </c>
      <c r="D116" s="31">
        <f>Stander!D116</f>
        <v>0</v>
      </c>
      <c r="E116" s="30">
        <f t="shared" si="10"/>
        <v>0</v>
      </c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9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9"/>
    </row>
    <row r="117" spans="1:38" s="13" customFormat="1" x14ac:dyDescent="0.25">
      <c r="A117" s="52" t="s">
        <v>114</v>
      </c>
      <c r="B117" s="2"/>
      <c r="C117" s="30">
        <f t="shared" si="9"/>
        <v>0</v>
      </c>
      <c r="D117" s="31">
        <f>Stander!D117</f>
        <v>0</v>
      </c>
      <c r="E117" s="30">
        <f t="shared" si="10"/>
        <v>0</v>
      </c>
      <c r="F117" s="37"/>
      <c r="G117" s="37"/>
      <c r="H117" s="15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15"/>
      <c r="W117" s="37"/>
      <c r="X117" s="37"/>
      <c r="Y117" s="37"/>
      <c r="Z117" s="37"/>
      <c r="AA117" s="37"/>
      <c r="AB117" s="37"/>
      <c r="AC117" s="15"/>
      <c r="AD117" s="37"/>
      <c r="AE117" s="37"/>
      <c r="AF117" s="37"/>
      <c r="AG117" s="37"/>
      <c r="AH117" s="37"/>
      <c r="AI117" s="37"/>
      <c r="AJ117" s="9"/>
      <c r="AK117" s="11"/>
      <c r="AL117" s="11"/>
    </row>
    <row r="118" spans="1:38" x14ac:dyDescent="0.25">
      <c r="A118" s="53" t="s">
        <v>140</v>
      </c>
      <c r="B118" s="35"/>
      <c r="C118" s="34">
        <f t="shared" si="9"/>
        <v>0</v>
      </c>
      <c r="D118" s="31">
        <f>Stander!D118</f>
        <v>0</v>
      </c>
      <c r="E118" s="30">
        <f t="shared" ref="E118:E122" si="11">D118*C118</f>
        <v>0</v>
      </c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3"/>
      <c r="W118" s="13"/>
      <c r="X118" s="13"/>
      <c r="Y118" s="13"/>
      <c r="Z118" s="13"/>
      <c r="AA118" s="13"/>
      <c r="AB118" s="13"/>
      <c r="AC118" s="9"/>
      <c r="AD118" s="13"/>
      <c r="AE118" s="13"/>
      <c r="AF118" s="13"/>
      <c r="AG118" s="13"/>
      <c r="AH118" s="13"/>
      <c r="AI118" s="13"/>
      <c r="AJ118" s="9"/>
    </row>
    <row r="119" spans="1:38" ht="17.399999999999999" x14ac:dyDescent="0.3">
      <c r="A119" s="76" t="s">
        <v>166</v>
      </c>
      <c r="B119" s="76"/>
      <c r="C119" s="34"/>
      <c r="D119" s="31">
        <f>Stander!D119</f>
        <v>0</v>
      </c>
      <c r="E119" s="30">
        <f t="shared" si="11"/>
        <v>0</v>
      </c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13"/>
      <c r="AD119" s="9"/>
      <c r="AE119" s="9"/>
      <c r="AF119" s="9"/>
      <c r="AG119" s="9"/>
      <c r="AH119" s="9"/>
      <c r="AI119" s="9"/>
      <c r="AJ119" s="9"/>
    </row>
    <row r="120" spans="1:38" x14ac:dyDescent="0.25">
      <c r="A120" s="50" t="s">
        <v>16</v>
      </c>
      <c r="B120" s="2"/>
      <c r="C120" s="34">
        <f t="shared" ref="C120:C123" si="12">SUM(F120:AI120)</f>
        <v>0</v>
      </c>
      <c r="D120" s="31">
        <f>Stander!D120</f>
        <v>0</v>
      </c>
      <c r="E120" s="30">
        <f t="shared" si="11"/>
        <v>0</v>
      </c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13"/>
      <c r="AD120" s="9"/>
      <c r="AE120" s="9"/>
      <c r="AF120" s="9"/>
      <c r="AG120" s="9"/>
      <c r="AH120" s="9"/>
      <c r="AI120" s="9"/>
      <c r="AJ120" s="9"/>
    </row>
    <row r="121" spans="1:38" x14ac:dyDescent="0.25">
      <c r="A121" s="50" t="s">
        <v>17</v>
      </c>
      <c r="B121" s="2"/>
      <c r="C121" s="34">
        <f t="shared" si="12"/>
        <v>0</v>
      </c>
      <c r="D121" s="31">
        <f>Stander!D121</f>
        <v>0</v>
      </c>
      <c r="E121" s="30">
        <f t="shared" si="11"/>
        <v>0</v>
      </c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13"/>
      <c r="AD121" s="9"/>
      <c r="AE121" s="9"/>
      <c r="AF121" s="9"/>
      <c r="AG121" s="9"/>
      <c r="AH121" s="9"/>
      <c r="AI121" s="9"/>
      <c r="AJ121" s="9"/>
    </row>
    <row r="122" spans="1:38" x14ac:dyDescent="0.25">
      <c r="A122" s="50" t="s">
        <v>18</v>
      </c>
      <c r="B122" s="2"/>
      <c r="C122" s="34">
        <f t="shared" si="12"/>
        <v>0</v>
      </c>
      <c r="D122" s="31">
        <f>Stander!D122</f>
        <v>0</v>
      </c>
      <c r="E122" s="30">
        <f t="shared" si="11"/>
        <v>0</v>
      </c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13"/>
      <c r="AD122" s="9"/>
      <c r="AE122" s="9"/>
      <c r="AF122" s="9"/>
      <c r="AG122" s="9"/>
      <c r="AH122" s="9"/>
      <c r="AI122" s="9"/>
      <c r="AJ122" s="9"/>
    </row>
    <row r="123" spans="1:38" x14ac:dyDescent="0.25">
      <c r="A123" s="50" t="s">
        <v>47</v>
      </c>
      <c r="B123" s="2"/>
      <c r="C123" s="34">
        <f t="shared" si="12"/>
        <v>0</v>
      </c>
      <c r="D123" s="31">
        <f>Stander!D123</f>
        <v>0</v>
      </c>
      <c r="E123" s="30">
        <f>D123*C123</f>
        <v>0</v>
      </c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</row>
    <row r="124" spans="1:38" x14ac:dyDescent="0.25">
      <c r="A124" s="50" t="s">
        <v>48</v>
      </c>
      <c r="B124" s="2"/>
      <c r="C124" s="30">
        <f>SUM(F124:AI124)</f>
        <v>0</v>
      </c>
      <c r="D124" s="31">
        <f>Stander!D124</f>
        <v>0</v>
      </c>
      <c r="E124" s="30">
        <f>D124*C124</f>
        <v>0</v>
      </c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</row>
    <row r="125" spans="1:38" x14ac:dyDescent="0.25">
      <c r="A125" s="50" t="s">
        <v>74</v>
      </c>
      <c r="B125" s="2"/>
      <c r="C125" s="30">
        <f>SUM(F125:AI125)</f>
        <v>0</v>
      </c>
      <c r="D125" s="31">
        <f>Stander!D125</f>
        <v>0</v>
      </c>
      <c r="E125" s="30">
        <f>D125*C125</f>
        <v>0</v>
      </c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</row>
    <row r="126" spans="1:38" ht="17.399999999999999" x14ac:dyDescent="0.3">
      <c r="A126" s="76" t="s">
        <v>167</v>
      </c>
      <c r="B126" s="76"/>
      <c r="C126" s="11"/>
      <c r="D126" s="31"/>
      <c r="E126" s="11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13"/>
      <c r="AD126" s="9"/>
      <c r="AE126" s="9"/>
      <c r="AF126" s="9"/>
      <c r="AG126" s="9"/>
      <c r="AH126" s="9"/>
      <c r="AI126" s="9"/>
      <c r="AJ126" s="9"/>
    </row>
    <row r="127" spans="1:38" x14ac:dyDescent="0.25">
      <c r="A127" s="50" t="s">
        <v>67</v>
      </c>
      <c r="B127" s="2"/>
      <c r="C127" s="30">
        <f t="shared" ref="C127:C146" si="13">SUM(F127:AI127)</f>
        <v>0</v>
      </c>
      <c r="D127" s="31">
        <f>Stander!D127</f>
        <v>0</v>
      </c>
      <c r="E127" s="30">
        <f t="shared" ref="E127:E146" si="14">D127*C127</f>
        <v>0</v>
      </c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</row>
    <row r="128" spans="1:38" x14ac:dyDescent="0.25">
      <c r="A128" s="50" t="s">
        <v>68</v>
      </c>
      <c r="B128" s="2"/>
      <c r="C128" s="30">
        <f t="shared" si="13"/>
        <v>0</v>
      </c>
      <c r="D128" s="31">
        <f>Stander!D128</f>
        <v>0</v>
      </c>
      <c r="E128" s="30">
        <f t="shared" si="14"/>
        <v>0</v>
      </c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</row>
    <row r="129" spans="1:36" x14ac:dyDescent="0.25">
      <c r="A129" s="50" t="s">
        <v>69</v>
      </c>
      <c r="B129" s="2"/>
      <c r="C129" s="30">
        <f t="shared" si="13"/>
        <v>0</v>
      </c>
      <c r="D129" s="31">
        <f>Stander!D129</f>
        <v>0</v>
      </c>
      <c r="E129" s="30">
        <f t="shared" si="14"/>
        <v>0</v>
      </c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</row>
    <row r="130" spans="1:36" x14ac:dyDescent="0.25">
      <c r="A130" s="50" t="s">
        <v>1</v>
      </c>
      <c r="B130" s="2"/>
      <c r="C130" s="30">
        <f t="shared" si="13"/>
        <v>0</v>
      </c>
      <c r="D130" s="31">
        <f>Stander!D130</f>
        <v>0</v>
      </c>
      <c r="E130" s="30">
        <f t="shared" si="14"/>
        <v>0</v>
      </c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</row>
    <row r="131" spans="1:36" x14ac:dyDescent="0.25">
      <c r="A131" s="50" t="s">
        <v>2</v>
      </c>
      <c r="B131" s="2"/>
      <c r="C131" s="30">
        <f t="shared" si="13"/>
        <v>0</v>
      </c>
      <c r="D131" s="31">
        <f>Stander!D131</f>
        <v>0</v>
      </c>
      <c r="E131" s="30">
        <f t="shared" si="14"/>
        <v>0</v>
      </c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</row>
    <row r="132" spans="1:36" x14ac:dyDescent="0.25">
      <c r="A132" s="50" t="s">
        <v>4</v>
      </c>
      <c r="B132" s="2"/>
      <c r="C132" s="30">
        <f t="shared" si="13"/>
        <v>0</v>
      </c>
      <c r="D132" s="31">
        <f>Stander!D132</f>
        <v>0</v>
      </c>
      <c r="E132" s="30">
        <f t="shared" si="14"/>
        <v>0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</row>
    <row r="133" spans="1:36" x14ac:dyDescent="0.25">
      <c r="A133" s="50" t="s">
        <v>5</v>
      </c>
      <c r="B133" s="2"/>
      <c r="C133" s="30">
        <f t="shared" si="13"/>
        <v>0</v>
      </c>
      <c r="D133" s="31">
        <f>Stander!D133</f>
        <v>0</v>
      </c>
      <c r="E133" s="30">
        <f t="shared" si="14"/>
        <v>0</v>
      </c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</row>
    <row r="134" spans="1:36" x14ac:dyDescent="0.25">
      <c r="A134" s="50" t="s">
        <v>75</v>
      </c>
      <c r="B134" s="2"/>
      <c r="C134" s="30">
        <f t="shared" si="13"/>
        <v>0</v>
      </c>
      <c r="D134" s="31">
        <f>Stander!D134</f>
        <v>0</v>
      </c>
      <c r="E134" s="30">
        <f t="shared" si="14"/>
        <v>0</v>
      </c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</row>
    <row r="135" spans="1:36" x14ac:dyDescent="0.25">
      <c r="A135" s="50" t="s">
        <v>137</v>
      </c>
      <c r="B135" s="2"/>
      <c r="C135" s="30">
        <f t="shared" si="13"/>
        <v>0</v>
      </c>
      <c r="D135" s="31">
        <f>Stander!D135</f>
        <v>0</v>
      </c>
      <c r="E135" s="30">
        <f t="shared" si="14"/>
        <v>0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</row>
    <row r="136" spans="1:36" x14ac:dyDescent="0.25">
      <c r="A136" s="50" t="s">
        <v>58</v>
      </c>
      <c r="B136" s="2"/>
      <c r="C136" s="30">
        <f t="shared" si="13"/>
        <v>0</v>
      </c>
      <c r="D136" s="31">
        <f>Stander!D136</f>
        <v>0</v>
      </c>
      <c r="E136" s="30">
        <f t="shared" si="14"/>
        <v>0</v>
      </c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</row>
    <row r="137" spans="1:36" x14ac:dyDescent="0.25">
      <c r="A137" s="50" t="s">
        <v>85</v>
      </c>
      <c r="B137" s="2"/>
      <c r="C137" s="30">
        <f t="shared" si="13"/>
        <v>0</v>
      </c>
      <c r="D137" s="31">
        <f>Stander!D137</f>
        <v>0</v>
      </c>
      <c r="E137" s="30">
        <f t="shared" si="14"/>
        <v>0</v>
      </c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</row>
    <row r="138" spans="1:36" x14ac:dyDescent="0.25">
      <c r="A138" s="50" t="s">
        <v>102</v>
      </c>
      <c r="B138" s="2"/>
      <c r="C138" s="30">
        <f t="shared" si="13"/>
        <v>0</v>
      </c>
      <c r="D138" s="31">
        <f>Stander!D138</f>
        <v>0</v>
      </c>
      <c r="E138" s="30">
        <f t="shared" si="14"/>
        <v>0</v>
      </c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</row>
    <row r="139" spans="1:36" x14ac:dyDescent="0.25">
      <c r="A139" s="50" t="s">
        <v>103</v>
      </c>
      <c r="B139" s="2"/>
      <c r="C139" s="30">
        <f t="shared" si="13"/>
        <v>0</v>
      </c>
      <c r="D139" s="31">
        <f>Stander!D139</f>
        <v>0</v>
      </c>
      <c r="E139" s="30">
        <f t="shared" si="14"/>
        <v>0</v>
      </c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</row>
    <row r="140" spans="1:36" x14ac:dyDescent="0.25">
      <c r="A140" s="50" t="s">
        <v>104</v>
      </c>
      <c r="B140" s="2"/>
      <c r="C140" s="30">
        <f t="shared" si="13"/>
        <v>0</v>
      </c>
      <c r="D140" s="31">
        <f>Stander!D140</f>
        <v>0</v>
      </c>
      <c r="E140" s="30">
        <f t="shared" si="14"/>
        <v>0</v>
      </c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</row>
    <row r="141" spans="1:36" x14ac:dyDescent="0.25">
      <c r="A141" s="50" t="s">
        <v>105</v>
      </c>
      <c r="B141" s="2"/>
      <c r="C141" s="30">
        <f t="shared" si="13"/>
        <v>0</v>
      </c>
      <c r="D141" s="31">
        <f>Stander!D141</f>
        <v>0</v>
      </c>
      <c r="E141" s="30">
        <f t="shared" si="14"/>
        <v>0</v>
      </c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</row>
    <row r="142" spans="1:36" x14ac:dyDescent="0.25">
      <c r="A142" s="50" t="s">
        <v>106</v>
      </c>
      <c r="B142" s="2"/>
      <c r="C142" s="30">
        <f t="shared" si="13"/>
        <v>0</v>
      </c>
      <c r="D142" s="31">
        <f>Stander!D142</f>
        <v>0</v>
      </c>
      <c r="E142" s="30">
        <f t="shared" si="14"/>
        <v>0</v>
      </c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</row>
    <row r="143" spans="1:36" x14ac:dyDescent="0.25">
      <c r="A143" s="50" t="s">
        <v>110</v>
      </c>
      <c r="B143" s="2"/>
      <c r="C143" s="30">
        <f t="shared" si="13"/>
        <v>0</v>
      </c>
      <c r="D143" s="31">
        <f>Stander!D143</f>
        <v>0</v>
      </c>
      <c r="E143" s="30">
        <f t="shared" si="14"/>
        <v>0</v>
      </c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</row>
    <row r="144" spans="1:36" x14ac:dyDescent="0.25">
      <c r="A144" s="53" t="s">
        <v>133</v>
      </c>
      <c r="B144" s="35"/>
      <c r="C144" s="30">
        <f t="shared" si="13"/>
        <v>0</v>
      </c>
      <c r="D144" s="31">
        <f>Stander!D144</f>
        <v>0</v>
      </c>
      <c r="E144" s="30">
        <f t="shared" si="14"/>
        <v>0</v>
      </c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</row>
    <row r="145" spans="1:36" x14ac:dyDescent="0.25">
      <c r="A145" s="53" t="s">
        <v>141</v>
      </c>
      <c r="B145" s="35"/>
      <c r="C145" s="30">
        <f t="shared" si="13"/>
        <v>0</v>
      </c>
      <c r="D145" s="31">
        <f>Stander!D145</f>
        <v>0</v>
      </c>
      <c r="E145" s="30">
        <f t="shared" si="14"/>
        <v>0</v>
      </c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</row>
    <row r="146" spans="1:36" x14ac:dyDescent="0.25">
      <c r="A146" s="53" t="s">
        <v>177</v>
      </c>
      <c r="B146" s="35"/>
      <c r="C146" s="30">
        <f t="shared" si="13"/>
        <v>0</v>
      </c>
      <c r="D146" s="31">
        <f>Stander!D146</f>
        <v>0</v>
      </c>
      <c r="E146" s="30">
        <f t="shared" si="14"/>
        <v>0</v>
      </c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</row>
    <row r="147" spans="1:36" x14ac:dyDescent="0.25">
      <c r="A147" s="53" t="s">
        <v>178</v>
      </c>
      <c r="B147" s="35"/>
      <c r="C147" s="30">
        <f t="shared" ref="C147:C149" si="15">SUM(F147:AI147)</f>
        <v>50</v>
      </c>
      <c r="D147" s="31">
        <f>Stander!D147</f>
        <v>0</v>
      </c>
      <c r="E147" s="30">
        <f t="shared" ref="E147:E149" si="16">D147*C147</f>
        <v>0</v>
      </c>
      <c r="F147" s="9"/>
      <c r="G147" s="9">
        <v>50</v>
      </c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</row>
    <row r="148" spans="1:36" x14ac:dyDescent="0.25">
      <c r="A148" s="53" t="s">
        <v>179</v>
      </c>
      <c r="B148" s="35"/>
      <c r="C148" s="30">
        <f t="shared" si="15"/>
        <v>1</v>
      </c>
      <c r="D148" s="31">
        <f>Stander!D148</f>
        <v>0</v>
      </c>
      <c r="E148" s="30">
        <f t="shared" si="16"/>
        <v>0</v>
      </c>
      <c r="F148" s="9"/>
      <c r="G148" s="9">
        <v>1</v>
      </c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</row>
    <row r="149" spans="1:36" x14ac:dyDescent="0.25">
      <c r="A149" s="53" t="s">
        <v>180</v>
      </c>
      <c r="B149" s="35"/>
      <c r="C149" s="30">
        <f t="shared" si="15"/>
        <v>1</v>
      </c>
      <c r="D149" s="31">
        <f>Stander!D149</f>
        <v>0</v>
      </c>
      <c r="E149" s="30">
        <f t="shared" si="16"/>
        <v>0</v>
      </c>
      <c r="F149" s="9"/>
      <c r="G149" s="9">
        <v>1</v>
      </c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</row>
    <row r="150" spans="1:36" x14ac:dyDescent="0.25">
      <c r="A150" s="10" t="s">
        <v>182</v>
      </c>
    </row>
    <row r="155" spans="1:36" x14ac:dyDescent="0.25"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</row>
    <row r="163" spans="10:36" x14ac:dyDescent="0.25"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9"/>
    </row>
    <row r="166" spans="10:36" x14ac:dyDescent="0.25"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9"/>
    </row>
    <row r="167" spans="10:36" x14ac:dyDescent="0.25"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9"/>
    </row>
    <row r="168" spans="10:36" x14ac:dyDescent="0.25"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9"/>
    </row>
    <row r="169" spans="10:36" x14ac:dyDescent="0.25"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9"/>
    </row>
    <row r="170" spans="10:36" x14ac:dyDescent="0.25"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9"/>
    </row>
    <row r="172" spans="10:36" x14ac:dyDescent="0.25"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9"/>
    </row>
    <row r="178" spans="10:36" x14ac:dyDescent="0.25"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3"/>
      <c r="W178" s="13"/>
      <c r="X178" s="13"/>
      <c r="Y178" s="13"/>
      <c r="Z178" s="13"/>
      <c r="AA178" s="13"/>
      <c r="AB178" s="13"/>
      <c r="AC178" s="9"/>
      <c r="AD178" s="13"/>
      <c r="AE178" s="13"/>
      <c r="AF178" s="13"/>
      <c r="AG178" s="13"/>
      <c r="AH178" s="13"/>
      <c r="AI178" s="13"/>
      <c r="AJ178" s="9"/>
    </row>
    <row r="180" spans="10:36" x14ac:dyDescent="0.25"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3"/>
      <c r="W180" s="13"/>
      <c r="X180" s="13"/>
      <c r="Y180" s="13"/>
      <c r="Z180" s="13"/>
      <c r="AA180" s="13"/>
      <c r="AB180" s="13"/>
      <c r="AC180" s="9"/>
      <c r="AD180" s="13"/>
      <c r="AE180" s="13"/>
      <c r="AF180" s="13"/>
      <c r="AG180" s="13"/>
      <c r="AH180" s="13"/>
      <c r="AI180" s="13"/>
      <c r="AJ180" s="9"/>
    </row>
    <row r="183" spans="10:36" x14ac:dyDescent="0.25"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</row>
    <row r="184" spans="10:36" x14ac:dyDescent="0.25"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</row>
    <row r="185" spans="10:36" x14ac:dyDescent="0.25"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</row>
    <row r="186" spans="10:36" x14ac:dyDescent="0.25"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</row>
  </sheetData>
  <mergeCells count="13">
    <mergeCell ref="A1:C1"/>
    <mergeCell ref="A2:C2"/>
    <mergeCell ref="A3:B3"/>
    <mergeCell ref="E3:F3"/>
    <mergeCell ref="A5:E5"/>
    <mergeCell ref="A100:B100"/>
    <mergeCell ref="A119:B119"/>
    <mergeCell ref="A126:B126"/>
    <mergeCell ref="A8:B8"/>
    <mergeCell ref="A47:B47"/>
    <mergeCell ref="A53:B53"/>
    <mergeCell ref="A70:B70"/>
    <mergeCell ref="A82:B8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6"/>
  <sheetViews>
    <sheetView showGridLines="0" rightToLeft="1" workbookViewId="0">
      <pane xSplit="5" ySplit="6" topLeftCell="F136" activePane="bottomRight" state="frozen"/>
      <selection activeCell="G15" sqref="G14:G15"/>
      <selection pane="topRight" activeCell="G15" sqref="G14:G15"/>
      <selection pane="bottomLeft" activeCell="G15" sqref="G14:G15"/>
      <selection pane="bottomRight" activeCell="G15" sqref="G14:G15"/>
    </sheetView>
  </sheetViews>
  <sheetFormatPr defaultColWidth="6.6640625" defaultRowHeight="13.8" x14ac:dyDescent="0.25"/>
  <cols>
    <col min="1" max="1" width="18.77734375" style="10" bestFit="1" customWidth="1"/>
    <col min="2" max="2" width="6.6640625" style="10"/>
    <col min="3" max="3" width="8.33203125" style="10" customWidth="1"/>
    <col min="4" max="4" width="8.6640625" style="10" customWidth="1"/>
    <col min="5" max="5" width="10.109375" style="10" bestFit="1" customWidth="1"/>
    <col min="6" max="35" width="5.88671875" style="11" customWidth="1"/>
    <col min="36" max="16384" width="6.6640625" style="11"/>
  </cols>
  <sheetData>
    <row r="1" spans="1:38" ht="14.4" thickBot="1" x14ac:dyDescent="0.3">
      <c r="A1" s="95" t="s">
        <v>132</v>
      </c>
      <c r="B1" s="96"/>
      <c r="C1" s="97"/>
    </row>
    <row r="2" spans="1:38" ht="14.4" thickBot="1" x14ac:dyDescent="0.3">
      <c r="A2" s="98" t="s">
        <v>130</v>
      </c>
      <c r="B2" s="98"/>
      <c r="C2" s="98"/>
    </row>
    <row r="3" spans="1:38" ht="14.4" thickBot="1" x14ac:dyDescent="0.3">
      <c r="A3" s="98" t="s">
        <v>131</v>
      </c>
      <c r="B3" s="98"/>
      <c r="C3" s="21"/>
      <c r="E3" s="99">
        <f>E187</f>
        <v>0</v>
      </c>
      <c r="F3" s="100"/>
    </row>
    <row r="4" spans="1:38" x14ac:dyDescent="0.25">
      <c r="A4" s="21"/>
      <c r="B4" s="21"/>
      <c r="C4" s="21"/>
    </row>
    <row r="5" spans="1:38" ht="14.4" thickBot="1" x14ac:dyDescent="0.3">
      <c r="A5" s="90" t="s">
        <v>129</v>
      </c>
      <c r="B5" s="91"/>
      <c r="C5" s="91"/>
      <c r="D5" s="91"/>
      <c r="E5" s="92"/>
      <c r="F5" s="24" t="s">
        <v>153</v>
      </c>
      <c r="G5" s="24" t="s">
        <v>154</v>
      </c>
      <c r="H5" s="24" t="s">
        <v>155</v>
      </c>
      <c r="I5" s="24" t="s">
        <v>156</v>
      </c>
      <c r="J5" s="24" t="s">
        <v>157</v>
      </c>
      <c r="K5" s="24" t="s">
        <v>158</v>
      </c>
      <c r="L5" s="24" t="s">
        <v>159</v>
      </c>
      <c r="M5" s="24" t="s">
        <v>153</v>
      </c>
      <c r="N5" s="24" t="s">
        <v>154</v>
      </c>
      <c r="O5" s="24" t="s">
        <v>155</v>
      </c>
      <c r="P5" s="24" t="s">
        <v>156</v>
      </c>
      <c r="Q5" s="24" t="s">
        <v>157</v>
      </c>
      <c r="R5" s="24" t="s">
        <v>158</v>
      </c>
      <c r="S5" s="24" t="s">
        <v>159</v>
      </c>
      <c r="T5" s="24" t="s">
        <v>153</v>
      </c>
      <c r="U5" s="24" t="s">
        <v>154</v>
      </c>
      <c r="V5" s="24" t="s">
        <v>155</v>
      </c>
      <c r="W5" s="24" t="s">
        <v>156</v>
      </c>
      <c r="X5" s="24" t="s">
        <v>157</v>
      </c>
      <c r="Y5" s="24" t="s">
        <v>158</v>
      </c>
      <c r="Z5" s="24" t="s">
        <v>159</v>
      </c>
      <c r="AA5" s="24" t="s">
        <v>153</v>
      </c>
      <c r="AB5" s="24" t="s">
        <v>154</v>
      </c>
      <c r="AC5" s="24" t="s">
        <v>155</v>
      </c>
      <c r="AD5" s="24" t="s">
        <v>156</v>
      </c>
      <c r="AE5" s="24" t="s">
        <v>157</v>
      </c>
      <c r="AF5" s="24" t="s">
        <v>158</v>
      </c>
      <c r="AG5" s="24" t="s">
        <v>159</v>
      </c>
      <c r="AH5" s="24"/>
      <c r="AI5" s="24"/>
      <c r="AJ5" s="24"/>
    </row>
    <row r="6" spans="1:38" s="10" customFormat="1" ht="15" thickTop="1" thickBot="1" x14ac:dyDescent="0.3">
      <c r="A6" s="26" t="s">
        <v>125</v>
      </c>
      <c r="B6" s="54" t="s">
        <v>49</v>
      </c>
      <c r="C6" s="27" t="s">
        <v>126</v>
      </c>
      <c r="D6" s="28" t="s">
        <v>127</v>
      </c>
      <c r="E6" s="29" t="s">
        <v>128</v>
      </c>
      <c r="F6" s="25">
        <v>1</v>
      </c>
      <c r="G6" s="25">
        <v>2</v>
      </c>
      <c r="H6" s="25">
        <v>3</v>
      </c>
      <c r="I6" s="25">
        <v>4</v>
      </c>
      <c r="J6" s="25">
        <v>5</v>
      </c>
      <c r="K6" s="25">
        <v>6</v>
      </c>
      <c r="L6" s="25">
        <v>7</v>
      </c>
      <c r="M6" s="25">
        <v>8</v>
      </c>
      <c r="N6" s="25">
        <v>9</v>
      </c>
      <c r="O6" s="25">
        <v>10</v>
      </c>
      <c r="P6" s="25">
        <v>11</v>
      </c>
      <c r="Q6" s="25">
        <v>12</v>
      </c>
      <c r="R6" s="25">
        <v>13</v>
      </c>
      <c r="S6" s="25">
        <v>14</v>
      </c>
      <c r="T6" s="25">
        <v>15</v>
      </c>
      <c r="U6" s="25">
        <v>16</v>
      </c>
      <c r="V6" s="25">
        <v>17</v>
      </c>
      <c r="W6" s="25">
        <v>18</v>
      </c>
      <c r="X6" s="25">
        <v>19</v>
      </c>
      <c r="Y6" s="25">
        <v>20</v>
      </c>
      <c r="Z6" s="25">
        <v>21</v>
      </c>
      <c r="AA6" s="25">
        <v>22</v>
      </c>
      <c r="AB6" s="25">
        <v>23</v>
      </c>
      <c r="AC6" s="25">
        <v>24</v>
      </c>
      <c r="AD6" s="25">
        <v>25</v>
      </c>
      <c r="AE6" s="25">
        <v>26</v>
      </c>
      <c r="AF6" s="25">
        <v>27</v>
      </c>
      <c r="AG6" s="25">
        <v>28</v>
      </c>
      <c r="AH6" s="25"/>
      <c r="AI6" s="25"/>
      <c r="AJ6" s="25"/>
      <c r="AK6" s="11"/>
      <c r="AL6" s="11"/>
    </row>
    <row r="7" spans="1:38" s="10" customFormat="1" ht="14.4" thickTop="1" x14ac:dyDescent="0.25">
      <c r="A7" s="60"/>
      <c r="B7" s="61"/>
      <c r="C7" s="61"/>
      <c r="D7" s="64"/>
      <c r="E7" s="63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11"/>
      <c r="AL7" s="11"/>
    </row>
    <row r="8" spans="1:38" ht="17.399999999999999" x14ac:dyDescent="0.3">
      <c r="A8" s="76" t="s">
        <v>160</v>
      </c>
      <c r="B8" s="76"/>
    </row>
    <row r="9" spans="1:38" x14ac:dyDescent="0.25">
      <c r="A9" s="50" t="s">
        <v>184</v>
      </c>
      <c r="B9" s="50"/>
    </row>
    <row r="10" spans="1:38" x14ac:dyDescent="0.25">
      <c r="A10" s="50" t="s">
        <v>21</v>
      </c>
      <c r="B10" s="2"/>
      <c r="C10" s="30">
        <f>SUM(F10:AI10)</f>
        <v>0</v>
      </c>
      <c r="D10" s="31">
        <f>Stander!D10</f>
        <v>0</v>
      </c>
      <c r="E10" s="65">
        <f>D10*C10</f>
        <v>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</row>
    <row r="11" spans="1:38" x14ac:dyDescent="0.25">
      <c r="A11" s="50" t="s">
        <v>22</v>
      </c>
      <c r="B11" s="2"/>
      <c r="C11" s="30">
        <f t="shared" ref="C11:C22" si="0">SUM(F11:AI11)</f>
        <v>0</v>
      </c>
      <c r="D11" s="31">
        <f>Stander!D11</f>
        <v>0</v>
      </c>
      <c r="E11" s="65">
        <f t="shared" ref="E11:E74" si="1">D11*C11</f>
        <v>0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</row>
    <row r="12" spans="1:38" x14ac:dyDescent="0.25">
      <c r="A12" s="50" t="s">
        <v>23</v>
      </c>
      <c r="B12" s="2"/>
      <c r="C12" s="30">
        <f t="shared" si="0"/>
        <v>0</v>
      </c>
      <c r="D12" s="31">
        <f>Stander!D12</f>
        <v>0</v>
      </c>
      <c r="E12" s="65">
        <f t="shared" si="1"/>
        <v>0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</row>
    <row r="13" spans="1:38" x14ac:dyDescent="0.25">
      <c r="A13" s="50" t="s">
        <v>24</v>
      </c>
      <c r="B13" s="2"/>
      <c r="C13" s="30">
        <f t="shared" si="0"/>
        <v>50</v>
      </c>
      <c r="D13" s="31">
        <f>Stander!D13</f>
        <v>0</v>
      </c>
      <c r="E13" s="65">
        <f t="shared" si="1"/>
        <v>0</v>
      </c>
      <c r="F13" s="9">
        <v>50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</row>
    <row r="14" spans="1:38" x14ac:dyDescent="0.25">
      <c r="A14" s="50" t="s">
        <v>53</v>
      </c>
      <c r="B14" s="2"/>
      <c r="C14" s="30">
        <f t="shared" si="0"/>
        <v>150</v>
      </c>
      <c r="D14" s="31">
        <f>Stander!D14</f>
        <v>0</v>
      </c>
      <c r="E14" s="65">
        <f t="shared" si="1"/>
        <v>0</v>
      </c>
      <c r="F14" s="9">
        <v>50</v>
      </c>
      <c r="G14" s="9">
        <v>100</v>
      </c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</row>
    <row r="15" spans="1:38" x14ac:dyDescent="0.25">
      <c r="A15" s="50" t="s">
        <v>108</v>
      </c>
      <c r="B15" s="2"/>
      <c r="C15" s="30">
        <f t="shared" si="0"/>
        <v>0</v>
      </c>
      <c r="D15" s="31">
        <f>Stander!D15</f>
        <v>0</v>
      </c>
      <c r="E15" s="65">
        <f t="shared" si="1"/>
        <v>0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</row>
    <row r="16" spans="1:38" x14ac:dyDescent="0.25">
      <c r="A16" s="50" t="s">
        <v>25</v>
      </c>
      <c r="B16" s="2"/>
      <c r="C16" s="30">
        <f t="shared" si="0"/>
        <v>0</v>
      </c>
      <c r="D16" s="31">
        <f>Stander!D16</f>
        <v>0</v>
      </c>
      <c r="E16" s="65">
        <f t="shared" si="1"/>
        <v>0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</row>
    <row r="17" spans="1:36" x14ac:dyDescent="0.25">
      <c r="A17" s="50" t="s">
        <v>26</v>
      </c>
      <c r="B17" s="2"/>
      <c r="C17" s="30">
        <f t="shared" si="0"/>
        <v>0</v>
      </c>
      <c r="D17" s="31">
        <f>Stander!D17</f>
        <v>0</v>
      </c>
      <c r="E17" s="65">
        <f t="shared" si="1"/>
        <v>0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</row>
    <row r="18" spans="1:36" x14ac:dyDescent="0.25">
      <c r="A18" s="50" t="s">
        <v>54</v>
      </c>
      <c r="B18" s="2"/>
      <c r="C18" s="30">
        <f t="shared" si="0"/>
        <v>50</v>
      </c>
      <c r="D18" s="31">
        <f>Stander!D18</f>
        <v>0</v>
      </c>
      <c r="E18" s="65">
        <f t="shared" si="1"/>
        <v>0</v>
      </c>
      <c r="F18" s="9"/>
      <c r="G18" s="9">
        <v>50</v>
      </c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</row>
    <row r="19" spans="1:36" x14ac:dyDescent="0.25">
      <c r="A19" s="50" t="s">
        <v>55</v>
      </c>
      <c r="B19" s="2"/>
      <c r="C19" s="30">
        <f t="shared" si="0"/>
        <v>0</v>
      </c>
      <c r="D19" s="31">
        <f>Stander!D19</f>
        <v>0</v>
      </c>
      <c r="E19" s="65">
        <f t="shared" si="1"/>
        <v>0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</row>
    <row r="20" spans="1:36" x14ac:dyDescent="0.25">
      <c r="A20" s="50" t="s">
        <v>27</v>
      </c>
      <c r="B20" s="2"/>
      <c r="C20" s="30">
        <f t="shared" si="0"/>
        <v>0</v>
      </c>
      <c r="D20" s="31">
        <f>Stander!D20</f>
        <v>0</v>
      </c>
      <c r="E20" s="65">
        <f t="shared" si="1"/>
        <v>0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</row>
    <row r="21" spans="1:36" x14ac:dyDescent="0.25">
      <c r="A21" s="50" t="s">
        <v>56</v>
      </c>
      <c r="B21" s="2"/>
      <c r="C21" s="30">
        <f t="shared" si="0"/>
        <v>0</v>
      </c>
      <c r="D21" s="31">
        <f>Stander!D21</f>
        <v>0</v>
      </c>
      <c r="E21" s="65">
        <f t="shared" si="1"/>
        <v>0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</row>
    <row r="22" spans="1:36" x14ac:dyDescent="0.25">
      <c r="A22" s="50" t="s">
        <v>28</v>
      </c>
      <c r="B22" s="2"/>
      <c r="C22" s="30">
        <f t="shared" si="0"/>
        <v>0</v>
      </c>
      <c r="D22" s="31">
        <f>Stander!D22</f>
        <v>0</v>
      </c>
      <c r="E22" s="65">
        <f t="shared" si="1"/>
        <v>0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</row>
    <row r="23" spans="1:36" x14ac:dyDescent="0.25">
      <c r="A23" s="50" t="s">
        <v>29</v>
      </c>
      <c r="B23" s="2"/>
      <c r="C23" s="30">
        <f t="shared" ref="C23:C46" si="2">SUM(F23:AI23)</f>
        <v>0</v>
      </c>
      <c r="D23" s="31">
        <f>Stander!D23</f>
        <v>0</v>
      </c>
      <c r="E23" s="65">
        <f t="shared" si="1"/>
        <v>0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</row>
    <row r="24" spans="1:36" x14ac:dyDescent="0.25">
      <c r="A24" s="50" t="s">
        <v>30</v>
      </c>
      <c r="B24" s="2"/>
      <c r="C24" s="30">
        <f t="shared" si="2"/>
        <v>250</v>
      </c>
      <c r="D24" s="31">
        <f>Stander!D24</f>
        <v>0</v>
      </c>
      <c r="E24" s="65">
        <f t="shared" si="1"/>
        <v>0</v>
      </c>
      <c r="F24" s="9">
        <v>250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</row>
    <row r="25" spans="1:36" x14ac:dyDescent="0.25">
      <c r="A25" s="50" t="s">
        <v>31</v>
      </c>
      <c r="B25" s="2"/>
      <c r="C25" s="30">
        <f t="shared" si="2"/>
        <v>250</v>
      </c>
      <c r="D25" s="31">
        <f>Stander!D25</f>
        <v>0</v>
      </c>
      <c r="E25" s="65">
        <f t="shared" si="1"/>
        <v>0</v>
      </c>
      <c r="F25" s="9">
        <v>250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</row>
    <row r="26" spans="1:36" x14ac:dyDescent="0.25">
      <c r="A26" s="50" t="s">
        <v>32</v>
      </c>
      <c r="B26" s="2"/>
      <c r="C26" s="30">
        <f t="shared" si="2"/>
        <v>250</v>
      </c>
      <c r="D26" s="31">
        <f>Stander!D26</f>
        <v>0</v>
      </c>
      <c r="E26" s="65">
        <f t="shared" si="1"/>
        <v>0</v>
      </c>
      <c r="F26" s="9">
        <v>250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</row>
    <row r="27" spans="1:36" x14ac:dyDescent="0.25">
      <c r="A27" s="50" t="s">
        <v>33</v>
      </c>
      <c r="B27" s="2"/>
      <c r="C27" s="30">
        <f t="shared" si="2"/>
        <v>0</v>
      </c>
      <c r="D27" s="31">
        <f>Stander!D27</f>
        <v>0</v>
      </c>
      <c r="E27" s="65">
        <f t="shared" si="1"/>
        <v>0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</row>
    <row r="28" spans="1:36" x14ac:dyDescent="0.25">
      <c r="A28" s="50" t="s">
        <v>107</v>
      </c>
      <c r="B28" s="2"/>
      <c r="C28" s="30">
        <f t="shared" si="2"/>
        <v>0</v>
      </c>
      <c r="D28" s="31">
        <f>Stander!D28</f>
        <v>0</v>
      </c>
      <c r="E28" s="65">
        <f t="shared" si="1"/>
        <v>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</row>
    <row r="29" spans="1:36" x14ac:dyDescent="0.25">
      <c r="A29" s="50" t="s">
        <v>34</v>
      </c>
      <c r="B29" s="2"/>
      <c r="C29" s="30">
        <f t="shared" si="2"/>
        <v>0</v>
      </c>
      <c r="D29" s="31">
        <f>Stander!D29</f>
        <v>0</v>
      </c>
      <c r="E29" s="65">
        <f t="shared" si="1"/>
        <v>0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</row>
    <row r="30" spans="1:36" x14ac:dyDescent="0.25">
      <c r="A30" s="50" t="s">
        <v>62</v>
      </c>
      <c r="B30" s="2"/>
      <c r="C30" s="30">
        <f t="shared" si="2"/>
        <v>0</v>
      </c>
      <c r="D30" s="31">
        <f>Stander!D30</f>
        <v>0</v>
      </c>
      <c r="E30" s="65">
        <f t="shared" si="1"/>
        <v>0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</row>
    <row r="31" spans="1:36" x14ac:dyDescent="0.25">
      <c r="A31" s="50" t="s">
        <v>51</v>
      </c>
      <c r="B31" s="2"/>
      <c r="C31" s="30">
        <f t="shared" si="2"/>
        <v>3</v>
      </c>
      <c r="D31" s="31">
        <f>Stander!D31</f>
        <v>0</v>
      </c>
      <c r="E31" s="65">
        <f t="shared" si="1"/>
        <v>0</v>
      </c>
      <c r="F31" s="9"/>
      <c r="G31" s="9">
        <v>3</v>
      </c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</row>
    <row r="32" spans="1:36" x14ac:dyDescent="0.25">
      <c r="A32" s="50" t="s">
        <v>35</v>
      </c>
      <c r="B32" s="2"/>
      <c r="C32" s="30">
        <f t="shared" si="2"/>
        <v>0</v>
      </c>
      <c r="D32" s="31">
        <f>Stander!D32</f>
        <v>0</v>
      </c>
      <c r="E32" s="65">
        <f t="shared" si="1"/>
        <v>0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</row>
    <row r="33" spans="1:36" x14ac:dyDescent="0.25">
      <c r="A33" s="50" t="s">
        <v>115</v>
      </c>
      <c r="B33" s="2"/>
      <c r="C33" s="30">
        <f t="shared" si="2"/>
        <v>5</v>
      </c>
      <c r="D33" s="31">
        <f>Stander!D33</f>
        <v>0</v>
      </c>
      <c r="E33" s="65">
        <f t="shared" si="1"/>
        <v>0</v>
      </c>
      <c r="F33" s="9">
        <v>5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</row>
    <row r="34" spans="1:36" x14ac:dyDescent="0.25">
      <c r="A34" s="50" t="s">
        <v>116</v>
      </c>
      <c r="B34" s="2"/>
      <c r="C34" s="30">
        <f t="shared" si="2"/>
        <v>0</v>
      </c>
      <c r="D34" s="31">
        <f>Stander!D34</f>
        <v>0</v>
      </c>
      <c r="E34" s="65">
        <f t="shared" si="1"/>
        <v>0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</row>
    <row r="35" spans="1:36" x14ac:dyDescent="0.25">
      <c r="A35" s="50" t="s">
        <v>36</v>
      </c>
      <c r="B35" s="2"/>
      <c r="C35" s="30">
        <f t="shared" si="2"/>
        <v>1</v>
      </c>
      <c r="D35" s="31">
        <f>Stander!D35</f>
        <v>0</v>
      </c>
      <c r="E35" s="65">
        <f t="shared" si="1"/>
        <v>0</v>
      </c>
      <c r="F35" s="9"/>
      <c r="G35" s="9">
        <v>1</v>
      </c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13"/>
      <c r="AD35" s="9"/>
      <c r="AE35" s="9"/>
      <c r="AF35" s="9"/>
      <c r="AG35" s="9"/>
      <c r="AH35" s="9"/>
      <c r="AI35" s="9"/>
      <c r="AJ35" s="9"/>
    </row>
    <row r="36" spans="1:36" x14ac:dyDescent="0.25">
      <c r="A36" s="50" t="s">
        <v>57</v>
      </c>
      <c r="B36" s="2"/>
      <c r="C36" s="30">
        <f t="shared" si="2"/>
        <v>0</v>
      </c>
      <c r="D36" s="31">
        <f>Stander!D36</f>
        <v>0</v>
      </c>
      <c r="E36" s="65">
        <f t="shared" si="1"/>
        <v>0</v>
      </c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13"/>
      <c r="AD36" s="9"/>
      <c r="AE36" s="9"/>
      <c r="AF36" s="9"/>
      <c r="AG36" s="9"/>
      <c r="AH36" s="9"/>
      <c r="AI36" s="9"/>
      <c r="AJ36" s="9"/>
    </row>
    <row r="37" spans="1:36" x14ac:dyDescent="0.25">
      <c r="A37" s="50" t="s">
        <v>37</v>
      </c>
      <c r="B37" s="2"/>
      <c r="C37" s="30">
        <f t="shared" si="2"/>
        <v>0</v>
      </c>
      <c r="D37" s="31">
        <f>Stander!D37</f>
        <v>0</v>
      </c>
      <c r="E37" s="65">
        <f t="shared" si="1"/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13"/>
      <c r="AD37" s="9"/>
      <c r="AE37" s="9"/>
      <c r="AF37" s="9"/>
      <c r="AG37" s="9"/>
      <c r="AH37" s="9"/>
      <c r="AI37" s="9"/>
      <c r="AJ37" s="9"/>
    </row>
    <row r="38" spans="1:36" x14ac:dyDescent="0.25">
      <c r="A38" s="50" t="s">
        <v>19</v>
      </c>
      <c r="B38" s="2"/>
      <c r="C38" s="30">
        <f t="shared" si="2"/>
        <v>0</v>
      </c>
      <c r="D38" s="31">
        <f>Stander!D38</f>
        <v>0</v>
      </c>
      <c r="E38" s="65">
        <f t="shared" si="1"/>
        <v>0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</row>
    <row r="39" spans="1:36" x14ac:dyDescent="0.25">
      <c r="A39" s="50" t="s">
        <v>20</v>
      </c>
      <c r="B39" s="2"/>
      <c r="C39" s="30">
        <f t="shared" si="2"/>
        <v>10</v>
      </c>
      <c r="D39" s="31">
        <f>Stander!D39</f>
        <v>0</v>
      </c>
      <c r="E39" s="65">
        <f t="shared" si="1"/>
        <v>0</v>
      </c>
      <c r="F39" s="9"/>
      <c r="G39" s="9">
        <v>10</v>
      </c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</row>
    <row r="40" spans="1:36" x14ac:dyDescent="0.25">
      <c r="A40" s="50" t="s">
        <v>98</v>
      </c>
      <c r="B40" s="2"/>
      <c r="C40" s="30">
        <f t="shared" si="2"/>
        <v>0</v>
      </c>
      <c r="D40" s="31">
        <f>Stander!D40</f>
        <v>0</v>
      </c>
      <c r="E40" s="65">
        <f t="shared" si="1"/>
        <v>0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</row>
    <row r="41" spans="1:36" x14ac:dyDescent="0.25">
      <c r="A41" s="50" t="s">
        <v>99</v>
      </c>
      <c r="B41" s="2"/>
      <c r="C41" s="30">
        <f t="shared" si="2"/>
        <v>0</v>
      </c>
      <c r="D41" s="31">
        <f>Stander!D41</f>
        <v>0</v>
      </c>
      <c r="E41" s="65">
        <f t="shared" si="1"/>
        <v>0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</row>
    <row r="42" spans="1:36" x14ac:dyDescent="0.25">
      <c r="A42" s="50" t="s">
        <v>43</v>
      </c>
      <c r="B42" s="2"/>
      <c r="C42" s="30">
        <f t="shared" si="2"/>
        <v>0</v>
      </c>
      <c r="D42" s="31">
        <f>Stander!D42</f>
        <v>0</v>
      </c>
      <c r="E42" s="65">
        <f t="shared" si="1"/>
        <v>0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</row>
    <row r="43" spans="1:36" x14ac:dyDescent="0.25">
      <c r="A43" s="50" t="s">
        <v>44</v>
      </c>
      <c r="B43" s="2"/>
      <c r="C43" s="30">
        <f t="shared" si="2"/>
        <v>5</v>
      </c>
      <c r="D43" s="31">
        <f>Stander!D43</f>
        <v>0</v>
      </c>
      <c r="E43" s="65">
        <f t="shared" si="1"/>
        <v>0</v>
      </c>
      <c r="F43" s="9">
        <v>5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</row>
    <row r="44" spans="1:36" x14ac:dyDescent="0.25">
      <c r="A44" s="50" t="s">
        <v>73</v>
      </c>
      <c r="B44" s="2"/>
      <c r="C44" s="30">
        <f t="shared" si="2"/>
        <v>0</v>
      </c>
      <c r="D44" s="31">
        <f>Stander!D44</f>
        <v>0</v>
      </c>
      <c r="E44" s="65">
        <f t="shared" si="1"/>
        <v>0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</row>
    <row r="45" spans="1:36" x14ac:dyDescent="0.25">
      <c r="A45" s="50" t="s">
        <v>81</v>
      </c>
      <c r="B45" s="2"/>
      <c r="C45" s="30">
        <f t="shared" si="2"/>
        <v>0</v>
      </c>
      <c r="D45" s="31">
        <f>Stander!D45</f>
        <v>0</v>
      </c>
      <c r="E45" s="65">
        <f t="shared" si="1"/>
        <v>0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</row>
    <row r="46" spans="1:36" x14ac:dyDescent="0.25">
      <c r="A46" s="50" t="s">
        <v>82</v>
      </c>
      <c r="B46" s="2"/>
      <c r="C46" s="30">
        <f t="shared" si="2"/>
        <v>0</v>
      </c>
      <c r="D46" s="31">
        <f>Stander!D46</f>
        <v>0</v>
      </c>
      <c r="E46" s="65">
        <f t="shared" si="1"/>
        <v>0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13"/>
      <c r="AD46" s="9"/>
      <c r="AE46" s="9"/>
      <c r="AF46" s="9"/>
      <c r="AG46" s="9"/>
      <c r="AH46" s="9"/>
      <c r="AI46" s="9"/>
      <c r="AJ46" s="9"/>
    </row>
    <row r="47" spans="1:36" ht="17.399999999999999" x14ac:dyDescent="0.3">
      <c r="A47" s="76" t="s">
        <v>161</v>
      </c>
      <c r="B47" s="76"/>
      <c r="C47" s="30"/>
      <c r="D47" s="31"/>
      <c r="E47" s="65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13"/>
      <c r="AD47" s="9"/>
      <c r="AE47" s="9"/>
      <c r="AF47" s="9"/>
      <c r="AG47" s="9"/>
      <c r="AH47" s="9"/>
      <c r="AI47" s="9"/>
      <c r="AJ47" s="9"/>
    </row>
    <row r="48" spans="1:36" x14ac:dyDescent="0.25">
      <c r="A48" s="50" t="s">
        <v>7</v>
      </c>
      <c r="B48" s="2"/>
      <c r="C48" s="30">
        <f>SUM(F48:AI48)</f>
        <v>15</v>
      </c>
      <c r="D48" s="31">
        <f>Stander!D48</f>
        <v>0</v>
      </c>
      <c r="E48" s="65">
        <f t="shared" si="1"/>
        <v>0</v>
      </c>
      <c r="F48" s="9">
        <v>15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</row>
    <row r="49" spans="1:36" x14ac:dyDescent="0.25">
      <c r="A49" s="50" t="s">
        <v>8</v>
      </c>
      <c r="B49" s="2"/>
      <c r="C49" s="30">
        <f>SUM(F49:AI49)</f>
        <v>18</v>
      </c>
      <c r="D49" s="31">
        <f>Stander!D49</f>
        <v>0</v>
      </c>
      <c r="E49" s="65">
        <f t="shared" si="1"/>
        <v>0</v>
      </c>
      <c r="F49" s="9">
        <v>18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</row>
    <row r="50" spans="1:36" x14ac:dyDescent="0.25">
      <c r="A50" s="50" t="s">
        <v>9</v>
      </c>
      <c r="B50" s="2"/>
      <c r="C50" s="30">
        <f>SUM(F50:AI50)</f>
        <v>16</v>
      </c>
      <c r="D50" s="31">
        <f>Stander!D50</f>
        <v>0</v>
      </c>
      <c r="E50" s="65">
        <f t="shared" si="1"/>
        <v>0</v>
      </c>
      <c r="F50" s="9">
        <v>4</v>
      </c>
      <c r="G50" s="9">
        <v>12</v>
      </c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</row>
    <row r="51" spans="1:36" x14ac:dyDescent="0.25">
      <c r="A51" s="50" t="s">
        <v>151</v>
      </c>
      <c r="B51" s="2"/>
      <c r="C51" s="30">
        <f>SUM(F51:AI51)</f>
        <v>0</v>
      </c>
      <c r="D51" s="31">
        <f>Stander!D51</f>
        <v>0</v>
      </c>
      <c r="E51" s="65">
        <f t="shared" si="1"/>
        <v>0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</row>
    <row r="52" spans="1:36" x14ac:dyDescent="0.25">
      <c r="A52" s="50" t="s">
        <v>152</v>
      </c>
      <c r="B52" s="2"/>
      <c r="C52" s="30">
        <f>SUM(F52:AI52)</f>
        <v>100</v>
      </c>
      <c r="D52" s="31">
        <f>Stander!D52</f>
        <v>0</v>
      </c>
      <c r="E52" s="65">
        <f t="shared" si="1"/>
        <v>0</v>
      </c>
      <c r="F52" s="9">
        <v>50</v>
      </c>
      <c r="G52" s="9">
        <v>50</v>
      </c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</row>
    <row r="53" spans="1:36" ht="17.399999999999999" x14ac:dyDescent="0.3">
      <c r="A53" s="76" t="s">
        <v>162</v>
      </c>
      <c r="B53" s="76"/>
      <c r="C53" s="30"/>
      <c r="D53" s="31"/>
      <c r="E53" s="65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13"/>
      <c r="AD53" s="9"/>
      <c r="AE53" s="9"/>
      <c r="AF53" s="9"/>
      <c r="AG53" s="9"/>
      <c r="AH53" s="9"/>
      <c r="AI53" s="9"/>
      <c r="AJ53" s="9"/>
    </row>
    <row r="54" spans="1:36" x14ac:dyDescent="0.25">
      <c r="A54" s="50" t="s">
        <v>70</v>
      </c>
      <c r="B54" s="2"/>
      <c r="C54" s="30">
        <f t="shared" ref="C54:C69" si="3">SUM(F54:AI54)</f>
        <v>0</v>
      </c>
      <c r="D54" s="31">
        <f>Stander!D54</f>
        <v>0</v>
      </c>
      <c r="E54" s="65">
        <f t="shared" si="1"/>
        <v>0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</row>
    <row r="55" spans="1:36" x14ac:dyDescent="0.25">
      <c r="A55" s="50" t="s">
        <v>142</v>
      </c>
      <c r="B55" s="2"/>
      <c r="C55" s="30">
        <f t="shared" si="3"/>
        <v>0</v>
      </c>
      <c r="D55" s="31">
        <f>Stander!D55</f>
        <v>0</v>
      </c>
      <c r="E55" s="65">
        <f t="shared" si="1"/>
        <v>0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</row>
    <row r="56" spans="1:36" x14ac:dyDescent="0.25">
      <c r="A56" s="50" t="s">
        <v>60</v>
      </c>
      <c r="B56" s="2"/>
      <c r="C56" s="30">
        <f t="shared" si="3"/>
        <v>0</v>
      </c>
      <c r="D56" s="31">
        <f>Stander!D56</f>
        <v>0</v>
      </c>
      <c r="E56" s="65">
        <f t="shared" si="1"/>
        <v>0</v>
      </c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</row>
    <row r="57" spans="1:36" x14ac:dyDescent="0.25">
      <c r="A57" s="50" t="s">
        <v>0</v>
      </c>
      <c r="B57" s="2"/>
      <c r="C57" s="30">
        <f t="shared" si="3"/>
        <v>3</v>
      </c>
      <c r="D57" s="31">
        <f>Stander!D57</f>
        <v>0</v>
      </c>
      <c r="E57" s="65">
        <f t="shared" si="1"/>
        <v>0</v>
      </c>
      <c r="F57" s="9"/>
      <c r="G57" s="9">
        <v>3</v>
      </c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</row>
    <row r="58" spans="1:36" x14ac:dyDescent="0.25">
      <c r="A58" s="50" t="s">
        <v>52</v>
      </c>
      <c r="B58" s="2"/>
      <c r="C58" s="30">
        <f t="shared" si="3"/>
        <v>0</v>
      </c>
      <c r="D58" s="31">
        <f>Stander!D58</f>
        <v>0</v>
      </c>
      <c r="E58" s="65">
        <f t="shared" si="1"/>
        <v>0</v>
      </c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</row>
    <row r="59" spans="1:36" x14ac:dyDescent="0.25">
      <c r="A59" s="50" t="s">
        <v>134</v>
      </c>
      <c r="B59" s="2"/>
      <c r="C59" s="30">
        <f t="shared" si="3"/>
        <v>1</v>
      </c>
      <c r="D59" s="31">
        <f>Stander!D59</f>
        <v>0</v>
      </c>
      <c r="E59" s="65">
        <f t="shared" si="1"/>
        <v>0</v>
      </c>
      <c r="F59" s="9">
        <v>1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</row>
    <row r="60" spans="1:36" x14ac:dyDescent="0.25">
      <c r="A60" s="50" t="s">
        <v>135</v>
      </c>
      <c r="B60" s="2"/>
      <c r="C60" s="30">
        <f t="shared" si="3"/>
        <v>0</v>
      </c>
      <c r="D60" s="31">
        <f>Stander!D60</f>
        <v>0</v>
      </c>
      <c r="E60" s="65">
        <f t="shared" si="1"/>
        <v>0</v>
      </c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</row>
    <row r="61" spans="1:36" x14ac:dyDescent="0.25">
      <c r="A61" s="50" t="s">
        <v>61</v>
      </c>
      <c r="B61" s="2"/>
      <c r="C61" s="30">
        <f t="shared" si="3"/>
        <v>0</v>
      </c>
      <c r="D61" s="31">
        <f>Stander!D61</f>
        <v>0</v>
      </c>
      <c r="E61" s="65">
        <f t="shared" si="1"/>
        <v>0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</row>
    <row r="62" spans="1:36" x14ac:dyDescent="0.25">
      <c r="A62" s="50" t="s">
        <v>136</v>
      </c>
      <c r="B62" s="2"/>
      <c r="C62" s="30">
        <f t="shared" si="3"/>
        <v>0</v>
      </c>
      <c r="D62" s="31">
        <f>Stander!D62</f>
        <v>0</v>
      </c>
      <c r="E62" s="65">
        <f t="shared" si="1"/>
        <v>0</v>
      </c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</row>
    <row r="63" spans="1:36" x14ac:dyDescent="0.25">
      <c r="A63" s="50" t="s">
        <v>6</v>
      </c>
      <c r="B63" s="2"/>
      <c r="C63" s="30">
        <f t="shared" si="3"/>
        <v>0</v>
      </c>
      <c r="D63" s="31">
        <f>Stander!D63</f>
        <v>0</v>
      </c>
      <c r="E63" s="65">
        <f t="shared" si="1"/>
        <v>0</v>
      </c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</row>
    <row r="64" spans="1:36" x14ac:dyDescent="0.25">
      <c r="A64" s="50" t="s">
        <v>11</v>
      </c>
      <c r="B64" s="2"/>
      <c r="C64" s="30">
        <f t="shared" si="3"/>
        <v>0</v>
      </c>
      <c r="D64" s="31">
        <f>Stander!D64</f>
        <v>0</v>
      </c>
      <c r="E64" s="65">
        <f t="shared" si="1"/>
        <v>0</v>
      </c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</row>
    <row r="65" spans="1:36" x14ac:dyDescent="0.25">
      <c r="A65" s="50" t="s">
        <v>59</v>
      </c>
      <c r="B65" s="2"/>
      <c r="C65" s="30">
        <f t="shared" si="3"/>
        <v>0</v>
      </c>
      <c r="D65" s="31">
        <f>Stander!D65</f>
        <v>0</v>
      </c>
      <c r="E65" s="65">
        <f t="shared" si="1"/>
        <v>0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</row>
    <row r="66" spans="1:36" x14ac:dyDescent="0.25">
      <c r="A66" s="50" t="s">
        <v>76</v>
      </c>
      <c r="B66" s="2"/>
      <c r="C66" s="30">
        <f t="shared" si="3"/>
        <v>0</v>
      </c>
      <c r="D66" s="31">
        <f>Stander!D66</f>
        <v>0</v>
      </c>
      <c r="E66" s="65">
        <f t="shared" si="1"/>
        <v>0</v>
      </c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</row>
    <row r="67" spans="1:36" x14ac:dyDescent="0.25">
      <c r="A67" s="50" t="s">
        <v>77</v>
      </c>
      <c r="B67" s="2"/>
      <c r="C67" s="30">
        <f t="shared" si="3"/>
        <v>0</v>
      </c>
      <c r="D67" s="31">
        <f>Stander!D67</f>
        <v>0</v>
      </c>
      <c r="E67" s="65">
        <f t="shared" si="1"/>
        <v>0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</row>
    <row r="68" spans="1:36" x14ac:dyDescent="0.25">
      <c r="A68" s="50" t="s">
        <v>83</v>
      </c>
      <c r="B68" s="2"/>
      <c r="C68" s="30">
        <f t="shared" si="3"/>
        <v>0</v>
      </c>
      <c r="D68" s="31">
        <f>Stander!D68</f>
        <v>0</v>
      </c>
      <c r="E68" s="65">
        <f t="shared" si="1"/>
        <v>0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13"/>
      <c r="AD68" s="9"/>
      <c r="AE68" s="9"/>
      <c r="AF68" s="9"/>
      <c r="AG68" s="9"/>
      <c r="AH68" s="9"/>
      <c r="AI68" s="9"/>
      <c r="AJ68" s="9"/>
    </row>
    <row r="69" spans="1:36" x14ac:dyDescent="0.25">
      <c r="A69" s="50" t="s">
        <v>3</v>
      </c>
      <c r="B69" s="2"/>
      <c r="C69" s="30">
        <f t="shared" si="3"/>
        <v>0</v>
      </c>
      <c r="D69" s="31">
        <f>Stander!D69</f>
        <v>0</v>
      </c>
      <c r="E69" s="65">
        <f t="shared" si="1"/>
        <v>0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</row>
    <row r="70" spans="1:36" ht="17.399999999999999" x14ac:dyDescent="0.3">
      <c r="A70" s="76" t="s">
        <v>163</v>
      </c>
      <c r="B70" s="76"/>
      <c r="C70" s="30"/>
      <c r="D70" s="31"/>
      <c r="E70" s="65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13"/>
      <c r="AD70" s="9"/>
      <c r="AE70" s="9"/>
      <c r="AF70" s="9"/>
      <c r="AG70" s="9"/>
      <c r="AH70" s="9"/>
      <c r="AI70" s="9"/>
      <c r="AJ70" s="9"/>
    </row>
    <row r="71" spans="1:36" x14ac:dyDescent="0.25">
      <c r="A71" s="50" t="s">
        <v>50</v>
      </c>
      <c r="B71" s="2"/>
      <c r="C71" s="30">
        <f t="shared" ref="C71:C81" si="4">SUM(F71:AI71)</f>
        <v>0</v>
      </c>
      <c r="D71" s="31">
        <f>Stander!D71</f>
        <v>0</v>
      </c>
      <c r="E71" s="65">
        <f t="shared" si="1"/>
        <v>0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</row>
    <row r="72" spans="1:36" x14ac:dyDescent="0.25">
      <c r="A72" s="50" t="s">
        <v>64</v>
      </c>
      <c r="B72" s="2"/>
      <c r="C72" s="30">
        <f t="shared" si="4"/>
        <v>0</v>
      </c>
      <c r="D72" s="31">
        <f>Stander!D72</f>
        <v>0</v>
      </c>
      <c r="E72" s="65">
        <f t="shared" si="1"/>
        <v>0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</row>
    <row r="73" spans="1:36" x14ac:dyDescent="0.25">
      <c r="A73" s="50" t="s">
        <v>10</v>
      </c>
      <c r="B73" s="2"/>
      <c r="C73" s="30">
        <f t="shared" si="4"/>
        <v>0</v>
      </c>
      <c r="D73" s="31">
        <f>Stander!D73</f>
        <v>0</v>
      </c>
      <c r="E73" s="65">
        <f t="shared" si="1"/>
        <v>0</v>
      </c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</row>
    <row r="74" spans="1:36" x14ac:dyDescent="0.25">
      <c r="A74" s="50" t="s">
        <v>149</v>
      </c>
      <c r="B74" s="2"/>
      <c r="C74" s="30">
        <f t="shared" si="4"/>
        <v>0</v>
      </c>
      <c r="D74" s="31">
        <f>Stander!D74</f>
        <v>0</v>
      </c>
      <c r="E74" s="65">
        <f t="shared" si="1"/>
        <v>0</v>
      </c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</row>
    <row r="75" spans="1:36" x14ac:dyDescent="0.25">
      <c r="A75" s="50" t="s">
        <v>150</v>
      </c>
      <c r="B75" s="2"/>
      <c r="C75" s="30">
        <f t="shared" si="4"/>
        <v>0</v>
      </c>
      <c r="D75" s="31">
        <f>Stander!D75</f>
        <v>0</v>
      </c>
      <c r="E75" s="65">
        <f t="shared" ref="E75:E141" si="5">D75*C75</f>
        <v>0</v>
      </c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</row>
    <row r="76" spans="1:36" x14ac:dyDescent="0.25">
      <c r="A76" s="50" t="s">
        <v>12</v>
      </c>
      <c r="B76" s="2"/>
      <c r="C76" s="30">
        <f t="shared" si="4"/>
        <v>0</v>
      </c>
      <c r="D76" s="31">
        <f>Stander!D76</f>
        <v>0</v>
      </c>
      <c r="E76" s="65">
        <f t="shared" si="5"/>
        <v>0</v>
      </c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</row>
    <row r="77" spans="1:36" x14ac:dyDescent="0.25">
      <c r="A77" s="50" t="s">
        <v>13</v>
      </c>
      <c r="B77" s="2"/>
      <c r="C77" s="30">
        <f t="shared" si="4"/>
        <v>0</v>
      </c>
      <c r="D77" s="31">
        <f>Stander!D77</f>
        <v>0</v>
      </c>
      <c r="E77" s="65">
        <f t="shared" si="5"/>
        <v>0</v>
      </c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</row>
    <row r="78" spans="1:36" x14ac:dyDescent="0.25">
      <c r="A78" s="50" t="s">
        <v>14</v>
      </c>
      <c r="B78" s="2"/>
      <c r="C78" s="30">
        <f t="shared" si="4"/>
        <v>0</v>
      </c>
      <c r="D78" s="31">
        <f>Stander!D78</f>
        <v>0</v>
      </c>
      <c r="E78" s="65">
        <f t="shared" si="5"/>
        <v>0</v>
      </c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</row>
    <row r="79" spans="1:36" x14ac:dyDescent="0.25">
      <c r="A79" s="50" t="s">
        <v>78</v>
      </c>
      <c r="B79" s="2"/>
      <c r="C79" s="30">
        <f t="shared" si="4"/>
        <v>0</v>
      </c>
      <c r="D79" s="31">
        <f>Stander!D79</f>
        <v>0</v>
      </c>
      <c r="E79" s="65">
        <f t="shared" si="5"/>
        <v>0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13"/>
      <c r="AD79" s="9"/>
      <c r="AE79" s="9"/>
      <c r="AF79" s="9"/>
      <c r="AG79" s="9"/>
      <c r="AH79" s="9"/>
      <c r="AI79" s="9"/>
      <c r="AJ79" s="9"/>
    </row>
    <row r="80" spans="1:36" x14ac:dyDescent="0.25">
      <c r="A80" s="50" t="s">
        <v>79</v>
      </c>
      <c r="B80" s="2"/>
      <c r="C80" s="30">
        <f t="shared" si="4"/>
        <v>0</v>
      </c>
      <c r="D80" s="31">
        <f>Stander!D80</f>
        <v>0</v>
      </c>
      <c r="E80" s="65">
        <f t="shared" si="5"/>
        <v>0</v>
      </c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13"/>
      <c r="AD80" s="9"/>
      <c r="AE80" s="9"/>
      <c r="AF80" s="9"/>
      <c r="AG80" s="9"/>
      <c r="AH80" s="9"/>
      <c r="AI80" s="9"/>
      <c r="AJ80" s="9"/>
    </row>
    <row r="81" spans="1:36" x14ac:dyDescent="0.25">
      <c r="A81" s="50" t="s">
        <v>80</v>
      </c>
      <c r="B81" s="2"/>
      <c r="C81" s="30">
        <f t="shared" si="4"/>
        <v>0</v>
      </c>
      <c r="D81" s="31">
        <f>Stander!D81</f>
        <v>0</v>
      </c>
      <c r="E81" s="65">
        <f t="shared" si="5"/>
        <v>0</v>
      </c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13"/>
      <c r="AD81" s="9"/>
      <c r="AE81" s="9"/>
      <c r="AF81" s="9"/>
      <c r="AG81" s="9"/>
      <c r="AH81" s="9"/>
      <c r="AI81" s="9"/>
      <c r="AJ81" s="9"/>
    </row>
    <row r="82" spans="1:36" ht="17.399999999999999" x14ac:dyDescent="0.3">
      <c r="A82" s="76" t="s">
        <v>164</v>
      </c>
      <c r="B82" s="76"/>
      <c r="C82" s="30"/>
      <c r="D82" s="31"/>
      <c r="E82" s="65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13"/>
      <c r="AD82" s="9"/>
      <c r="AE82" s="9"/>
      <c r="AF82" s="9"/>
      <c r="AG82" s="9"/>
      <c r="AH82" s="9"/>
      <c r="AI82" s="9"/>
      <c r="AJ82" s="9"/>
    </row>
    <row r="83" spans="1:36" x14ac:dyDescent="0.25">
      <c r="A83" s="50" t="s">
        <v>65</v>
      </c>
      <c r="B83" s="2"/>
      <c r="C83" s="30">
        <f t="shared" ref="C83:C89" si="6">SUM(F83:AI83)</f>
        <v>0</v>
      </c>
      <c r="D83" s="31">
        <f>Stander!D83</f>
        <v>0</v>
      </c>
      <c r="E83" s="65">
        <f t="shared" si="5"/>
        <v>0</v>
      </c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13"/>
      <c r="AD83" s="9"/>
      <c r="AE83" s="9"/>
      <c r="AF83" s="9"/>
      <c r="AG83" s="9"/>
      <c r="AH83" s="9"/>
      <c r="AI83" s="9"/>
      <c r="AJ83" s="9"/>
    </row>
    <row r="84" spans="1:36" x14ac:dyDescent="0.25">
      <c r="A84" s="50" t="s">
        <v>66</v>
      </c>
      <c r="B84" s="2"/>
      <c r="C84" s="30">
        <f t="shared" si="6"/>
        <v>0</v>
      </c>
      <c r="D84" s="31">
        <f>Stander!D84</f>
        <v>0</v>
      </c>
      <c r="E84" s="65">
        <f t="shared" si="5"/>
        <v>0</v>
      </c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13"/>
      <c r="AD84" s="9"/>
      <c r="AE84" s="9"/>
      <c r="AF84" s="9"/>
      <c r="AG84" s="9"/>
      <c r="AH84" s="9"/>
      <c r="AI84" s="9"/>
      <c r="AJ84" s="9"/>
    </row>
    <row r="85" spans="1:36" x14ac:dyDescent="0.25">
      <c r="A85" s="50" t="s">
        <v>117</v>
      </c>
      <c r="B85" s="2"/>
      <c r="C85" s="30">
        <f t="shared" si="6"/>
        <v>0</v>
      </c>
      <c r="D85" s="31">
        <f>Stander!D85</f>
        <v>0</v>
      </c>
      <c r="E85" s="65">
        <f t="shared" si="5"/>
        <v>0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</row>
    <row r="86" spans="1:36" x14ac:dyDescent="0.25">
      <c r="A86" s="50" t="s">
        <v>94</v>
      </c>
      <c r="B86" s="2"/>
      <c r="C86" s="30">
        <f t="shared" si="6"/>
        <v>0</v>
      </c>
      <c r="D86" s="31">
        <f>Stander!D86</f>
        <v>0</v>
      </c>
      <c r="E86" s="65">
        <f t="shared" si="5"/>
        <v>0</v>
      </c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</row>
    <row r="87" spans="1:36" x14ac:dyDescent="0.25">
      <c r="A87" s="50" t="s">
        <v>95</v>
      </c>
      <c r="B87" s="2"/>
      <c r="C87" s="30">
        <f t="shared" si="6"/>
        <v>0</v>
      </c>
      <c r="D87" s="31">
        <f>Stander!D87</f>
        <v>0</v>
      </c>
      <c r="E87" s="65">
        <f t="shared" si="5"/>
        <v>0</v>
      </c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</row>
    <row r="88" spans="1:36" x14ac:dyDescent="0.25">
      <c r="A88" s="50" t="s">
        <v>15</v>
      </c>
      <c r="B88" s="2"/>
      <c r="C88" s="30">
        <f t="shared" si="6"/>
        <v>0</v>
      </c>
      <c r="D88" s="31">
        <f>Stander!D88</f>
        <v>0</v>
      </c>
      <c r="E88" s="65">
        <f t="shared" si="5"/>
        <v>0</v>
      </c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</row>
    <row r="89" spans="1:36" x14ac:dyDescent="0.25">
      <c r="A89" s="50" t="s">
        <v>100</v>
      </c>
      <c r="B89" s="2"/>
      <c r="C89" s="30">
        <f t="shared" si="6"/>
        <v>0</v>
      </c>
      <c r="D89" s="31">
        <f>Stander!D89</f>
        <v>0</v>
      </c>
      <c r="E89" s="65">
        <f t="shared" si="5"/>
        <v>0</v>
      </c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</row>
    <row r="90" spans="1:36" x14ac:dyDescent="0.25">
      <c r="A90" s="50" t="s">
        <v>71</v>
      </c>
      <c r="B90" s="2"/>
      <c r="C90" s="30">
        <f t="shared" ref="C90:C99" si="7">SUM(F90:AI90)</f>
        <v>0</v>
      </c>
      <c r="D90" s="31">
        <f>Stander!D90</f>
        <v>0</v>
      </c>
      <c r="E90" s="65">
        <f t="shared" si="5"/>
        <v>0</v>
      </c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</row>
    <row r="91" spans="1:36" x14ac:dyDescent="0.25">
      <c r="A91" s="50" t="s">
        <v>72</v>
      </c>
      <c r="B91" s="2"/>
      <c r="C91" s="30">
        <f t="shared" si="7"/>
        <v>0</v>
      </c>
      <c r="D91" s="31">
        <f>Stander!D91</f>
        <v>0</v>
      </c>
      <c r="E91" s="65">
        <f t="shared" si="5"/>
        <v>0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</row>
    <row r="92" spans="1:36" x14ac:dyDescent="0.25">
      <c r="A92" s="50" t="s">
        <v>84</v>
      </c>
      <c r="B92" s="2"/>
      <c r="C92" s="30">
        <f t="shared" si="7"/>
        <v>0</v>
      </c>
      <c r="D92" s="31">
        <f>Stander!D92</f>
        <v>0</v>
      </c>
      <c r="E92" s="65">
        <f t="shared" si="5"/>
        <v>0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9"/>
    </row>
    <row r="93" spans="1:36" x14ac:dyDescent="0.25">
      <c r="A93" s="50" t="s">
        <v>101</v>
      </c>
      <c r="B93" s="2"/>
      <c r="C93" s="30">
        <f t="shared" si="7"/>
        <v>0</v>
      </c>
      <c r="D93" s="31">
        <f>Stander!D93</f>
        <v>0</v>
      </c>
      <c r="E93" s="65">
        <f t="shared" si="5"/>
        <v>0</v>
      </c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9"/>
    </row>
    <row r="94" spans="1:36" x14ac:dyDescent="0.25">
      <c r="A94" s="51" t="s">
        <v>113</v>
      </c>
      <c r="B94" s="4"/>
      <c r="C94" s="32">
        <f t="shared" si="7"/>
        <v>0</v>
      </c>
      <c r="D94" s="31">
        <f>Stander!D94</f>
        <v>0</v>
      </c>
      <c r="E94" s="65">
        <f t="shared" si="5"/>
        <v>0</v>
      </c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9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9"/>
    </row>
    <row r="95" spans="1:36" x14ac:dyDescent="0.25">
      <c r="A95" s="51" t="s">
        <v>174</v>
      </c>
      <c r="B95" s="4"/>
      <c r="C95" s="32">
        <f t="shared" si="7"/>
        <v>0</v>
      </c>
      <c r="D95" s="31">
        <f>Stander!D95</f>
        <v>0</v>
      </c>
      <c r="E95" s="65">
        <f t="shared" si="5"/>
        <v>0</v>
      </c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9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9"/>
    </row>
    <row r="96" spans="1:36" x14ac:dyDescent="0.25">
      <c r="A96" s="51" t="s">
        <v>173</v>
      </c>
      <c r="B96" s="4"/>
      <c r="C96" s="32">
        <f t="shared" si="7"/>
        <v>0</v>
      </c>
      <c r="D96" s="31">
        <f>Stander!D96</f>
        <v>0</v>
      </c>
      <c r="E96" s="65">
        <f t="shared" si="5"/>
        <v>0</v>
      </c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9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9"/>
    </row>
    <row r="97" spans="1:36" x14ac:dyDescent="0.25">
      <c r="A97" s="51" t="s">
        <v>175</v>
      </c>
      <c r="B97" s="4"/>
      <c r="C97" s="32">
        <f t="shared" si="7"/>
        <v>0</v>
      </c>
      <c r="D97" s="31">
        <f>Stander!D97</f>
        <v>0</v>
      </c>
      <c r="E97" s="65">
        <f t="shared" si="5"/>
        <v>0</v>
      </c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9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9"/>
    </row>
    <row r="98" spans="1:36" x14ac:dyDescent="0.25">
      <c r="A98" s="36" t="s">
        <v>138</v>
      </c>
      <c r="B98" s="30"/>
      <c r="C98" s="34">
        <f t="shared" si="7"/>
        <v>0</v>
      </c>
      <c r="D98" s="31">
        <f>Stander!D98</f>
        <v>0</v>
      </c>
      <c r="E98" s="65">
        <f t="shared" si="5"/>
        <v>0</v>
      </c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</row>
    <row r="99" spans="1:36" x14ac:dyDescent="0.25">
      <c r="A99" s="36" t="s">
        <v>139</v>
      </c>
      <c r="B99" s="30"/>
      <c r="C99" s="34">
        <f t="shared" si="7"/>
        <v>0</v>
      </c>
      <c r="D99" s="31">
        <f>Stander!D99</f>
        <v>0</v>
      </c>
      <c r="E99" s="65">
        <f t="shared" si="5"/>
        <v>0</v>
      </c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</row>
    <row r="100" spans="1:36" ht="17.399999999999999" x14ac:dyDescent="0.3">
      <c r="A100" s="76" t="s">
        <v>165</v>
      </c>
      <c r="B100" s="76"/>
      <c r="C100" s="30"/>
      <c r="D100" s="31"/>
      <c r="E100" s="65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13"/>
      <c r="AD100" s="9"/>
      <c r="AE100" s="9"/>
      <c r="AF100" s="9"/>
      <c r="AG100" s="9"/>
      <c r="AH100" s="9"/>
      <c r="AI100" s="9"/>
      <c r="AJ100" s="9"/>
    </row>
    <row r="101" spans="1:36" x14ac:dyDescent="0.25">
      <c r="A101" s="50" t="s">
        <v>38</v>
      </c>
      <c r="B101" s="2"/>
      <c r="C101" s="30">
        <f t="shared" ref="C101:C118" si="8">SUM(F101:AI101)</f>
        <v>2</v>
      </c>
      <c r="D101" s="31">
        <f>Stander!D101</f>
        <v>0</v>
      </c>
      <c r="E101" s="65">
        <f t="shared" si="5"/>
        <v>0</v>
      </c>
      <c r="F101" s="9">
        <v>1</v>
      </c>
      <c r="G101" s="9">
        <v>1</v>
      </c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</row>
    <row r="102" spans="1:36" x14ac:dyDescent="0.25">
      <c r="A102" s="50" t="s">
        <v>39</v>
      </c>
      <c r="B102" s="2"/>
      <c r="C102" s="30">
        <f t="shared" si="8"/>
        <v>0</v>
      </c>
      <c r="D102" s="31">
        <f>Stander!D102</f>
        <v>0</v>
      </c>
      <c r="E102" s="65">
        <f t="shared" si="5"/>
        <v>0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13"/>
      <c r="AD102" s="9"/>
      <c r="AE102" s="9"/>
      <c r="AF102" s="9"/>
      <c r="AG102" s="9"/>
      <c r="AH102" s="9"/>
      <c r="AI102" s="9"/>
      <c r="AJ102" s="9"/>
    </row>
    <row r="103" spans="1:36" x14ac:dyDescent="0.25">
      <c r="A103" s="50" t="s">
        <v>40</v>
      </c>
      <c r="B103" s="2"/>
      <c r="C103" s="30">
        <f t="shared" si="8"/>
        <v>0</v>
      </c>
      <c r="D103" s="31">
        <f>Stander!D103</f>
        <v>0</v>
      </c>
      <c r="E103" s="65">
        <f t="shared" si="5"/>
        <v>0</v>
      </c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13"/>
      <c r="AD103" s="9"/>
      <c r="AE103" s="9"/>
      <c r="AF103" s="9"/>
      <c r="AG103" s="9"/>
      <c r="AH103" s="9"/>
      <c r="AI103" s="9"/>
      <c r="AJ103" s="9"/>
    </row>
    <row r="104" spans="1:36" x14ac:dyDescent="0.25">
      <c r="A104" s="50" t="s">
        <v>41</v>
      </c>
      <c r="B104" s="2"/>
      <c r="C104" s="30">
        <f t="shared" si="8"/>
        <v>0</v>
      </c>
      <c r="D104" s="31">
        <f>Stander!D104</f>
        <v>0</v>
      </c>
      <c r="E104" s="65">
        <f t="shared" si="5"/>
        <v>0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13"/>
      <c r="AD104" s="9"/>
      <c r="AE104" s="9"/>
      <c r="AF104" s="9"/>
      <c r="AG104" s="9"/>
      <c r="AH104" s="9"/>
      <c r="AI104" s="9"/>
      <c r="AJ104" s="9"/>
    </row>
    <row r="105" spans="1:36" x14ac:dyDescent="0.25">
      <c r="A105" s="50" t="s">
        <v>42</v>
      </c>
      <c r="B105" s="2"/>
      <c r="C105" s="30">
        <f t="shared" si="8"/>
        <v>0</v>
      </c>
      <c r="D105" s="31">
        <f>Stander!D105</f>
        <v>0</v>
      </c>
      <c r="E105" s="65">
        <f t="shared" si="5"/>
        <v>0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</row>
    <row r="106" spans="1:36" x14ac:dyDescent="0.25">
      <c r="A106" s="50" t="s">
        <v>181</v>
      </c>
      <c r="B106" s="2"/>
      <c r="C106" s="30">
        <f t="shared" si="8"/>
        <v>0</v>
      </c>
      <c r="D106" s="31">
        <f>Stander!D106</f>
        <v>0</v>
      </c>
      <c r="E106" s="65">
        <f t="shared" si="5"/>
        <v>0</v>
      </c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</row>
    <row r="107" spans="1:36" x14ac:dyDescent="0.25">
      <c r="A107" s="50" t="s">
        <v>45</v>
      </c>
      <c r="B107" s="2"/>
      <c r="C107" s="30">
        <f t="shared" si="8"/>
        <v>0</v>
      </c>
      <c r="D107" s="31">
        <f>Stander!D107</f>
        <v>0</v>
      </c>
      <c r="E107" s="65">
        <f t="shared" si="5"/>
        <v>0</v>
      </c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</row>
    <row r="108" spans="1:36" x14ac:dyDescent="0.25">
      <c r="A108" s="50" t="s">
        <v>63</v>
      </c>
      <c r="B108" s="2"/>
      <c r="C108" s="30">
        <f t="shared" si="8"/>
        <v>0</v>
      </c>
      <c r="D108" s="31">
        <f>Stander!D108</f>
        <v>0</v>
      </c>
      <c r="E108" s="65">
        <f t="shared" si="5"/>
        <v>0</v>
      </c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</row>
    <row r="109" spans="1:36" x14ac:dyDescent="0.25">
      <c r="A109" s="50" t="s">
        <v>46</v>
      </c>
      <c r="B109" s="2"/>
      <c r="C109" s="30">
        <f t="shared" si="8"/>
        <v>0</v>
      </c>
      <c r="D109" s="31">
        <f>Stander!D109</f>
        <v>0</v>
      </c>
      <c r="E109" s="65">
        <f t="shared" si="5"/>
        <v>0</v>
      </c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</row>
    <row r="110" spans="1:36" x14ac:dyDescent="0.25">
      <c r="A110" s="50" t="s">
        <v>97</v>
      </c>
      <c r="B110" s="2"/>
      <c r="C110" s="30">
        <f t="shared" si="8"/>
        <v>0</v>
      </c>
      <c r="D110" s="31">
        <f>Stander!D110</f>
        <v>0</v>
      </c>
      <c r="E110" s="65">
        <f t="shared" si="5"/>
        <v>0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</row>
    <row r="111" spans="1:36" x14ac:dyDescent="0.25">
      <c r="A111" s="50" t="s">
        <v>96</v>
      </c>
      <c r="B111" s="2"/>
      <c r="C111" s="30">
        <f t="shared" si="8"/>
        <v>0</v>
      </c>
      <c r="D111" s="31">
        <f>Stander!D111</f>
        <v>0</v>
      </c>
      <c r="E111" s="65">
        <f t="shared" si="5"/>
        <v>0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</row>
    <row r="112" spans="1:36" x14ac:dyDescent="0.25">
      <c r="A112" s="50" t="s">
        <v>109</v>
      </c>
      <c r="B112" s="2"/>
      <c r="C112" s="30">
        <f t="shared" si="8"/>
        <v>5</v>
      </c>
      <c r="D112" s="31">
        <f>Stander!D112</f>
        <v>0</v>
      </c>
      <c r="E112" s="65">
        <f t="shared" si="5"/>
        <v>0</v>
      </c>
      <c r="F112" s="13"/>
      <c r="G112" s="9">
        <v>5</v>
      </c>
      <c r="H112" s="13"/>
      <c r="I112" s="13"/>
      <c r="J112" s="13"/>
      <c r="K112" s="13"/>
      <c r="L112" s="9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9"/>
      <c r="AD112" s="13"/>
      <c r="AE112" s="13"/>
      <c r="AF112" s="13"/>
      <c r="AG112" s="13"/>
      <c r="AH112" s="13"/>
      <c r="AI112" s="13"/>
      <c r="AJ112" s="9"/>
    </row>
    <row r="113" spans="1:38" x14ac:dyDescent="0.25">
      <c r="A113" s="50" t="s">
        <v>86</v>
      </c>
      <c r="B113" s="2"/>
      <c r="C113" s="30">
        <f t="shared" si="8"/>
        <v>0</v>
      </c>
      <c r="D113" s="31">
        <f>Stander!D113</f>
        <v>0</v>
      </c>
      <c r="E113" s="65">
        <f t="shared" si="5"/>
        <v>0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</row>
    <row r="114" spans="1:38" x14ac:dyDescent="0.25">
      <c r="A114" s="50" t="s">
        <v>183</v>
      </c>
      <c r="B114" s="2"/>
      <c r="C114" s="30">
        <f t="shared" si="8"/>
        <v>0</v>
      </c>
      <c r="D114" s="31">
        <f>Stander!D114</f>
        <v>0</v>
      </c>
      <c r="E114" s="65">
        <f t="shared" si="5"/>
        <v>0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9"/>
      <c r="W114" s="13"/>
      <c r="X114" s="13"/>
      <c r="Y114" s="13"/>
      <c r="Z114" s="13"/>
      <c r="AA114" s="13"/>
      <c r="AB114" s="13"/>
      <c r="AC114" s="9"/>
      <c r="AD114" s="13"/>
      <c r="AE114" s="13"/>
      <c r="AF114" s="13"/>
      <c r="AG114" s="13"/>
      <c r="AH114" s="13"/>
      <c r="AI114" s="13"/>
      <c r="AJ114" s="9"/>
    </row>
    <row r="115" spans="1:38" x14ac:dyDescent="0.25">
      <c r="A115" s="50" t="s">
        <v>111</v>
      </c>
      <c r="B115" s="2"/>
      <c r="C115" s="30">
        <f t="shared" si="8"/>
        <v>0</v>
      </c>
      <c r="D115" s="31">
        <f>Stander!D115</f>
        <v>0</v>
      </c>
      <c r="E115" s="65">
        <f t="shared" si="5"/>
        <v>0</v>
      </c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</row>
    <row r="116" spans="1:38" x14ac:dyDescent="0.25">
      <c r="A116" s="51" t="s">
        <v>112</v>
      </c>
      <c r="B116" s="4"/>
      <c r="C116" s="30">
        <f t="shared" si="8"/>
        <v>0</v>
      </c>
      <c r="D116" s="31">
        <f>Stander!D116</f>
        <v>0</v>
      </c>
      <c r="E116" s="65">
        <f t="shared" si="5"/>
        <v>0</v>
      </c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9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9"/>
    </row>
    <row r="117" spans="1:38" s="13" customFormat="1" x14ac:dyDescent="0.25">
      <c r="A117" s="52" t="s">
        <v>114</v>
      </c>
      <c r="B117" s="2"/>
      <c r="C117" s="30">
        <f t="shared" si="8"/>
        <v>0</v>
      </c>
      <c r="D117" s="31">
        <f>Stander!D117</f>
        <v>0</v>
      </c>
      <c r="E117" s="65">
        <f t="shared" si="5"/>
        <v>0</v>
      </c>
      <c r="F117" s="37"/>
      <c r="G117" s="37"/>
      <c r="H117" s="15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15"/>
      <c r="W117" s="37"/>
      <c r="X117" s="37"/>
      <c r="Y117" s="37"/>
      <c r="Z117" s="37"/>
      <c r="AA117" s="37"/>
      <c r="AB117" s="37"/>
      <c r="AC117" s="15"/>
      <c r="AD117" s="37"/>
      <c r="AE117" s="37"/>
      <c r="AF117" s="37"/>
      <c r="AG117" s="37"/>
      <c r="AH117" s="37"/>
      <c r="AI117" s="37"/>
      <c r="AJ117" s="9"/>
      <c r="AK117" s="11"/>
      <c r="AL117" s="11"/>
    </row>
    <row r="118" spans="1:38" x14ac:dyDescent="0.25">
      <c r="A118" s="53" t="s">
        <v>140</v>
      </c>
      <c r="B118" s="35"/>
      <c r="C118" s="34">
        <f t="shared" si="8"/>
        <v>0</v>
      </c>
      <c r="D118" s="31">
        <f>Stander!D118</f>
        <v>0</v>
      </c>
      <c r="E118" s="65">
        <f t="shared" si="5"/>
        <v>0</v>
      </c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3"/>
      <c r="W118" s="13"/>
      <c r="X118" s="13"/>
      <c r="Y118" s="13"/>
      <c r="Z118" s="13"/>
      <c r="AA118" s="13"/>
      <c r="AB118" s="13"/>
      <c r="AC118" s="9"/>
      <c r="AD118" s="13"/>
      <c r="AE118" s="13"/>
      <c r="AF118" s="13"/>
      <c r="AG118" s="13"/>
      <c r="AH118" s="13"/>
      <c r="AI118" s="13"/>
      <c r="AJ118" s="9"/>
    </row>
    <row r="119" spans="1:38" ht="17.399999999999999" x14ac:dyDescent="0.3">
      <c r="A119" s="76" t="s">
        <v>166</v>
      </c>
      <c r="B119" s="76"/>
      <c r="C119" s="34"/>
      <c r="D119" s="31"/>
      <c r="E119" s="65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13"/>
      <c r="AD119" s="9"/>
      <c r="AE119" s="9"/>
      <c r="AF119" s="9"/>
      <c r="AG119" s="9"/>
      <c r="AH119" s="9"/>
      <c r="AI119" s="9"/>
      <c r="AJ119" s="9"/>
    </row>
    <row r="120" spans="1:38" x14ac:dyDescent="0.25">
      <c r="A120" s="50" t="s">
        <v>16</v>
      </c>
      <c r="B120" s="2"/>
      <c r="C120" s="34">
        <f t="shared" ref="C120:C125" si="9">SUM(F120:AI120)</f>
        <v>0</v>
      </c>
      <c r="D120" s="31">
        <f>Stander!D120</f>
        <v>0</v>
      </c>
      <c r="E120" s="65">
        <f t="shared" si="5"/>
        <v>0</v>
      </c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13"/>
      <c r="AD120" s="9"/>
      <c r="AE120" s="9"/>
      <c r="AF120" s="9"/>
      <c r="AG120" s="9"/>
      <c r="AH120" s="9"/>
      <c r="AI120" s="9"/>
      <c r="AJ120" s="9"/>
    </row>
    <row r="121" spans="1:38" x14ac:dyDescent="0.25">
      <c r="A121" s="50" t="s">
        <v>17</v>
      </c>
      <c r="B121" s="2"/>
      <c r="C121" s="34">
        <f t="shared" si="9"/>
        <v>0</v>
      </c>
      <c r="D121" s="31">
        <f>Stander!D121</f>
        <v>0</v>
      </c>
      <c r="E121" s="65">
        <f t="shared" si="5"/>
        <v>0</v>
      </c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13"/>
      <c r="AD121" s="9"/>
      <c r="AE121" s="9"/>
      <c r="AF121" s="9"/>
      <c r="AG121" s="9"/>
      <c r="AH121" s="9"/>
      <c r="AI121" s="9"/>
      <c r="AJ121" s="9"/>
    </row>
    <row r="122" spans="1:38" x14ac:dyDescent="0.25">
      <c r="A122" s="50" t="s">
        <v>18</v>
      </c>
      <c r="B122" s="2"/>
      <c r="C122" s="34">
        <f t="shared" si="9"/>
        <v>0</v>
      </c>
      <c r="D122" s="31">
        <f>Stander!D122</f>
        <v>0</v>
      </c>
      <c r="E122" s="65">
        <f t="shared" si="5"/>
        <v>0</v>
      </c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13"/>
      <c r="AD122" s="9"/>
      <c r="AE122" s="9"/>
      <c r="AF122" s="9"/>
      <c r="AG122" s="9"/>
      <c r="AH122" s="9"/>
      <c r="AI122" s="9"/>
      <c r="AJ122" s="9"/>
    </row>
    <row r="123" spans="1:38" x14ac:dyDescent="0.25">
      <c r="A123" s="50" t="s">
        <v>47</v>
      </c>
      <c r="B123" s="2"/>
      <c r="C123" s="34">
        <f t="shared" si="9"/>
        <v>0</v>
      </c>
      <c r="D123" s="31">
        <f>Stander!D123</f>
        <v>0</v>
      </c>
      <c r="E123" s="65">
        <f t="shared" si="5"/>
        <v>0</v>
      </c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</row>
    <row r="124" spans="1:38" x14ac:dyDescent="0.25">
      <c r="A124" s="50" t="s">
        <v>48</v>
      </c>
      <c r="B124" s="2"/>
      <c r="C124" s="34">
        <f t="shared" si="9"/>
        <v>0</v>
      </c>
      <c r="D124" s="31">
        <f>Stander!D124</f>
        <v>0</v>
      </c>
      <c r="E124" s="65">
        <f t="shared" si="5"/>
        <v>0</v>
      </c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</row>
    <row r="125" spans="1:38" x14ac:dyDescent="0.25">
      <c r="A125" s="50" t="s">
        <v>74</v>
      </c>
      <c r="B125" s="2"/>
      <c r="C125" s="34">
        <f t="shared" si="9"/>
        <v>0</v>
      </c>
      <c r="D125" s="31">
        <f>Stander!D125</f>
        <v>0</v>
      </c>
      <c r="E125" s="65">
        <f t="shared" si="5"/>
        <v>0</v>
      </c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</row>
    <row r="126" spans="1:38" ht="17.399999999999999" x14ac:dyDescent="0.3">
      <c r="A126" s="76" t="s">
        <v>167</v>
      </c>
      <c r="B126" s="76"/>
      <c r="C126" s="34"/>
      <c r="D126" s="31"/>
      <c r="E126" s="65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13"/>
      <c r="AD126" s="9"/>
      <c r="AE126" s="9"/>
      <c r="AF126" s="9"/>
      <c r="AG126" s="9"/>
      <c r="AH126" s="9"/>
      <c r="AI126" s="9"/>
      <c r="AJ126" s="9"/>
    </row>
    <row r="127" spans="1:38" x14ac:dyDescent="0.25">
      <c r="A127" s="50" t="s">
        <v>67</v>
      </c>
      <c r="B127" s="2"/>
      <c r="C127" s="30">
        <f t="shared" ref="C127:C145" si="10">SUM(F127:AI127)</f>
        <v>0</v>
      </c>
      <c r="D127" s="31">
        <f>Stander!D127</f>
        <v>0</v>
      </c>
      <c r="E127" s="65">
        <f t="shared" si="5"/>
        <v>0</v>
      </c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</row>
    <row r="128" spans="1:38" x14ac:dyDescent="0.25">
      <c r="A128" s="50" t="s">
        <v>68</v>
      </c>
      <c r="B128" s="2"/>
      <c r="C128" s="30">
        <f t="shared" si="10"/>
        <v>0</v>
      </c>
      <c r="D128" s="31">
        <f>Stander!D128</f>
        <v>0</v>
      </c>
      <c r="E128" s="65">
        <f t="shared" si="5"/>
        <v>0</v>
      </c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</row>
    <row r="129" spans="1:36" x14ac:dyDescent="0.25">
      <c r="A129" s="50" t="s">
        <v>69</v>
      </c>
      <c r="B129" s="2"/>
      <c r="C129" s="30">
        <f t="shared" si="10"/>
        <v>0</v>
      </c>
      <c r="D129" s="31">
        <f>Stander!D129</f>
        <v>0</v>
      </c>
      <c r="E129" s="65">
        <f t="shared" si="5"/>
        <v>0</v>
      </c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</row>
    <row r="130" spans="1:36" x14ac:dyDescent="0.25">
      <c r="A130" s="50" t="s">
        <v>1</v>
      </c>
      <c r="B130" s="2"/>
      <c r="C130" s="30">
        <f t="shared" si="10"/>
        <v>0</v>
      </c>
      <c r="D130" s="31">
        <f>Stander!D130</f>
        <v>0</v>
      </c>
      <c r="E130" s="65">
        <f t="shared" si="5"/>
        <v>0</v>
      </c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</row>
    <row r="131" spans="1:36" x14ac:dyDescent="0.25">
      <c r="A131" s="50" t="s">
        <v>2</v>
      </c>
      <c r="B131" s="2"/>
      <c r="C131" s="30">
        <f t="shared" si="10"/>
        <v>0</v>
      </c>
      <c r="D131" s="31">
        <f>Stander!D131</f>
        <v>0</v>
      </c>
      <c r="E131" s="65">
        <f t="shared" si="5"/>
        <v>0</v>
      </c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</row>
    <row r="132" spans="1:36" x14ac:dyDescent="0.25">
      <c r="A132" s="50" t="s">
        <v>4</v>
      </c>
      <c r="B132" s="2"/>
      <c r="C132" s="30">
        <f t="shared" si="10"/>
        <v>0</v>
      </c>
      <c r="D132" s="31">
        <f>Stander!D132</f>
        <v>0</v>
      </c>
      <c r="E132" s="65">
        <f t="shared" si="5"/>
        <v>0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</row>
    <row r="133" spans="1:36" x14ac:dyDescent="0.25">
      <c r="A133" s="50" t="s">
        <v>5</v>
      </c>
      <c r="B133" s="2"/>
      <c r="C133" s="30">
        <f t="shared" si="10"/>
        <v>0</v>
      </c>
      <c r="D133" s="31">
        <f>Stander!D133</f>
        <v>0</v>
      </c>
      <c r="E133" s="65">
        <f t="shared" si="5"/>
        <v>0</v>
      </c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</row>
    <row r="134" spans="1:36" x14ac:dyDescent="0.25">
      <c r="A134" s="50" t="s">
        <v>75</v>
      </c>
      <c r="B134" s="2"/>
      <c r="C134" s="30">
        <f t="shared" si="10"/>
        <v>0</v>
      </c>
      <c r="D134" s="31">
        <f>Stander!D134</f>
        <v>0</v>
      </c>
      <c r="E134" s="65">
        <f t="shared" si="5"/>
        <v>0</v>
      </c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</row>
    <row r="135" spans="1:36" x14ac:dyDescent="0.25">
      <c r="A135" s="50" t="s">
        <v>137</v>
      </c>
      <c r="B135" s="2"/>
      <c r="C135" s="30">
        <f t="shared" si="10"/>
        <v>0</v>
      </c>
      <c r="D135" s="31">
        <f>Stander!D135</f>
        <v>0</v>
      </c>
      <c r="E135" s="65">
        <f t="shared" si="5"/>
        <v>0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</row>
    <row r="136" spans="1:36" x14ac:dyDescent="0.25">
      <c r="A136" s="50" t="s">
        <v>58</v>
      </c>
      <c r="B136" s="2"/>
      <c r="C136" s="30">
        <f t="shared" si="10"/>
        <v>2</v>
      </c>
      <c r="D136" s="31">
        <f>Stander!D136</f>
        <v>0</v>
      </c>
      <c r="E136" s="65">
        <f t="shared" si="5"/>
        <v>0</v>
      </c>
      <c r="F136" s="9">
        <v>1</v>
      </c>
      <c r="G136" s="9">
        <v>1</v>
      </c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</row>
    <row r="137" spans="1:36" x14ac:dyDescent="0.25">
      <c r="A137" s="50" t="s">
        <v>85</v>
      </c>
      <c r="B137" s="2"/>
      <c r="C137" s="30">
        <f t="shared" si="10"/>
        <v>0</v>
      </c>
      <c r="D137" s="31">
        <f>Stander!D137</f>
        <v>0</v>
      </c>
      <c r="E137" s="65">
        <f t="shared" si="5"/>
        <v>0</v>
      </c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</row>
    <row r="138" spans="1:36" x14ac:dyDescent="0.25">
      <c r="A138" s="50" t="s">
        <v>102</v>
      </c>
      <c r="B138" s="2"/>
      <c r="C138" s="30">
        <f t="shared" si="10"/>
        <v>0</v>
      </c>
      <c r="D138" s="31">
        <f>Stander!D138</f>
        <v>0</v>
      </c>
      <c r="E138" s="65">
        <f t="shared" si="5"/>
        <v>0</v>
      </c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</row>
    <row r="139" spans="1:36" x14ac:dyDescent="0.25">
      <c r="A139" s="50" t="s">
        <v>103</v>
      </c>
      <c r="B139" s="2"/>
      <c r="C139" s="30">
        <f t="shared" si="10"/>
        <v>0</v>
      </c>
      <c r="D139" s="31">
        <f>Stander!D139</f>
        <v>0</v>
      </c>
      <c r="E139" s="65">
        <f t="shared" si="5"/>
        <v>0</v>
      </c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</row>
    <row r="140" spans="1:36" x14ac:dyDescent="0.25">
      <c r="A140" s="50" t="s">
        <v>104</v>
      </c>
      <c r="B140" s="2"/>
      <c r="C140" s="30">
        <f t="shared" si="10"/>
        <v>0</v>
      </c>
      <c r="D140" s="31">
        <f>Stander!D140</f>
        <v>0</v>
      </c>
      <c r="E140" s="65">
        <f t="shared" si="5"/>
        <v>0</v>
      </c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</row>
    <row r="141" spans="1:36" x14ac:dyDescent="0.25">
      <c r="A141" s="50" t="s">
        <v>105</v>
      </c>
      <c r="B141" s="2"/>
      <c r="C141" s="30">
        <f t="shared" si="10"/>
        <v>0</v>
      </c>
      <c r="D141" s="31">
        <f>Stander!D141</f>
        <v>0</v>
      </c>
      <c r="E141" s="65">
        <f t="shared" si="5"/>
        <v>0</v>
      </c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</row>
    <row r="142" spans="1:36" x14ac:dyDescent="0.25">
      <c r="A142" s="50" t="s">
        <v>106</v>
      </c>
      <c r="B142" s="2"/>
      <c r="C142" s="30">
        <f t="shared" si="10"/>
        <v>0</v>
      </c>
      <c r="D142" s="31">
        <f>Stander!D142</f>
        <v>0</v>
      </c>
      <c r="E142" s="65">
        <f t="shared" ref="E142:E145" si="11">D142*C142</f>
        <v>0</v>
      </c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</row>
    <row r="143" spans="1:36" x14ac:dyDescent="0.25">
      <c r="A143" s="50" t="s">
        <v>110</v>
      </c>
      <c r="B143" s="2"/>
      <c r="C143" s="30">
        <f t="shared" si="10"/>
        <v>0</v>
      </c>
      <c r="D143" s="31">
        <f>Stander!D143</f>
        <v>0</v>
      </c>
      <c r="E143" s="65">
        <f t="shared" si="11"/>
        <v>0</v>
      </c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</row>
    <row r="144" spans="1:36" x14ac:dyDescent="0.25">
      <c r="A144" s="53" t="s">
        <v>133</v>
      </c>
      <c r="B144" s="35"/>
      <c r="C144" s="30">
        <f t="shared" si="10"/>
        <v>0</v>
      </c>
      <c r="D144" s="31">
        <f>Stander!D144</f>
        <v>0</v>
      </c>
      <c r="E144" s="65">
        <f t="shared" si="11"/>
        <v>0</v>
      </c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</row>
    <row r="145" spans="1:36" x14ac:dyDescent="0.25">
      <c r="A145" s="53" t="s">
        <v>141</v>
      </c>
      <c r="B145" s="35"/>
      <c r="C145" s="30">
        <f t="shared" si="10"/>
        <v>0</v>
      </c>
      <c r="D145" s="31">
        <f>Stander!D145</f>
        <v>0</v>
      </c>
      <c r="E145" s="65">
        <f t="shared" si="11"/>
        <v>0</v>
      </c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</row>
    <row r="146" spans="1:36" x14ac:dyDescent="0.25">
      <c r="A146" s="53" t="s">
        <v>177</v>
      </c>
      <c r="B146" s="35"/>
      <c r="C146" s="30">
        <f t="shared" ref="C146:C150" si="12">SUM(F146:AI146)</f>
        <v>0</v>
      </c>
      <c r="D146" s="31">
        <f>Stander!D146</f>
        <v>0</v>
      </c>
      <c r="E146" s="65">
        <f t="shared" ref="E146:E150" si="13">D146*C146</f>
        <v>0</v>
      </c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</row>
    <row r="147" spans="1:36" x14ac:dyDescent="0.25">
      <c r="A147" s="53" t="s">
        <v>178</v>
      </c>
      <c r="B147" s="35"/>
      <c r="C147" s="30">
        <f t="shared" si="12"/>
        <v>0</v>
      </c>
      <c r="D147" s="31">
        <f>Stander!D147</f>
        <v>0</v>
      </c>
      <c r="E147" s="65">
        <f t="shared" si="13"/>
        <v>0</v>
      </c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</row>
    <row r="148" spans="1:36" x14ac:dyDescent="0.25">
      <c r="A148" s="53" t="s">
        <v>179</v>
      </c>
      <c r="B148" s="35"/>
      <c r="C148" s="30">
        <f t="shared" si="12"/>
        <v>0</v>
      </c>
      <c r="D148" s="31">
        <f>Stander!D148</f>
        <v>0</v>
      </c>
      <c r="E148" s="65">
        <f t="shared" si="13"/>
        <v>0</v>
      </c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</row>
    <row r="149" spans="1:36" x14ac:dyDescent="0.25">
      <c r="A149" s="53" t="s">
        <v>180</v>
      </c>
      <c r="B149" s="35"/>
      <c r="C149" s="30">
        <f t="shared" si="12"/>
        <v>0</v>
      </c>
      <c r="D149" s="31">
        <f>Stander!D149</f>
        <v>0</v>
      </c>
      <c r="E149" s="65">
        <f t="shared" si="13"/>
        <v>0</v>
      </c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</row>
    <row r="150" spans="1:36" x14ac:dyDescent="0.25">
      <c r="A150" s="53" t="s">
        <v>182</v>
      </c>
      <c r="B150" s="35"/>
      <c r="C150" s="30">
        <f t="shared" si="12"/>
        <v>3</v>
      </c>
      <c r="D150" s="31">
        <f>Stander!D150</f>
        <v>0</v>
      </c>
      <c r="E150" s="65">
        <f t="shared" si="13"/>
        <v>0</v>
      </c>
      <c r="F150" s="13"/>
      <c r="G150" s="13">
        <v>3</v>
      </c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</row>
    <row r="155" spans="1:36" x14ac:dyDescent="0.25"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</row>
    <row r="163" spans="6:36" x14ac:dyDescent="0.25"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9"/>
    </row>
    <row r="166" spans="6:36" x14ac:dyDescent="0.25"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9"/>
    </row>
    <row r="167" spans="6:36" x14ac:dyDescent="0.25"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9"/>
    </row>
    <row r="168" spans="6:36" x14ac:dyDescent="0.25"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9"/>
    </row>
    <row r="169" spans="6:36" x14ac:dyDescent="0.25"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9"/>
    </row>
    <row r="170" spans="6:36" x14ac:dyDescent="0.25"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9"/>
    </row>
    <row r="172" spans="6:36" x14ac:dyDescent="0.25"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9"/>
    </row>
    <row r="178" spans="6:36" x14ac:dyDescent="0.25"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3"/>
      <c r="W178" s="13"/>
      <c r="X178" s="13"/>
      <c r="Y178" s="13"/>
      <c r="Z178" s="13"/>
      <c r="AA178" s="13"/>
      <c r="AB178" s="13"/>
      <c r="AC178" s="9"/>
      <c r="AD178" s="13"/>
      <c r="AE178" s="13"/>
      <c r="AF178" s="13"/>
      <c r="AG178" s="13"/>
      <c r="AH178" s="13"/>
      <c r="AI178" s="13"/>
      <c r="AJ178" s="9"/>
    </row>
    <row r="180" spans="6:36" x14ac:dyDescent="0.25"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3"/>
      <c r="W180" s="13"/>
      <c r="X180" s="13"/>
      <c r="Y180" s="13"/>
      <c r="Z180" s="13"/>
      <c r="AA180" s="13"/>
      <c r="AB180" s="13"/>
      <c r="AC180" s="9"/>
      <c r="AD180" s="13"/>
      <c r="AE180" s="13"/>
      <c r="AF180" s="13"/>
      <c r="AG180" s="13"/>
      <c r="AH180" s="13"/>
      <c r="AI180" s="13"/>
      <c r="AJ180" s="9"/>
    </row>
    <row r="183" spans="6:36" x14ac:dyDescent="0.25"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</row>
    <row r="184" spans="6:36" x14ac:dyDescent="0.25"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</row>
    <row r="185" spans="6:36" x14ac:dyDescent="0.25"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</row>
    <row r="186" spans="6:36" x14ac:dyDescent="0.25"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</row>
  </sheetData>
  <mergeCells count="13">
    <mergeCell ref="A1:C1"/>
    <mergeCell ref="E3:F3"/>
    <mergeCell ref="A5:E5"/>
    <mergeCell ref="A2:C2"/>
    <mergeCell ref="A3:B3"/>
    <mergeCell ref="A100:B100"/>
    <mergeCell ref="A119:B119"/>
    <mergeCell ref="A126:B126"/>
    <mergeCell ref="A8:B8"/>
    <mergeCell ref="A47:B47"/>
    <mergeCell ref="A53:B53"/>
    <mergeCell ref="A70:B70"/>
    <mergeCell ref="A82:B8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0"/>
  <sheetViews>
    <sheetView showGridLines="0" rightToLeft="1" tabSelected="1" workbookViewId="0">
      <pane xSplit="5" ySplit="6" topLeftCell="F163" activePane="bottomRight" state="frozen"/>
      <selection activeCell="G15" sqref="G14:G15"/>
      <selection pane="topRight" activeCell="G15" sqref="G14:G15"/>
      <selection pane="bottomLeft" activeCell="G15" sqref="G14:G15"/>
      <selection pane="bottomRight" activeCell="G15" sqref="G14:G15"/>
    </sheetView>
  </sheetViews>
  <sheetFormatPr defaultColWidth="6.6640625" defaultRowHeight="13.8" x14ac:dyDescent="0.25"/>
  <cols>
    <col min="1" max="1" width="18.77734375" style="10" bestFit="1" customWidth="1"/>
    <col min="2" max="2" width="6.6640625" style="10"/>
    <col min="3" max="3" width="8.33203125" style="10" customWidth="1"/>
    <col min="4" max="4" width="8.6640625" style="10" customWidth="1"/>
    <col min="5" max="5" width="10.109375" style="10" bestFit="1" customWidth="1"/>
    <col min="6" max="16384" width="6.6640625" style="11"/>
  </cols>
  <sheetData>
    <row r="1" spans="1:38" ht="14.4" thickBot="1" x14ac:dyDescent="0.3">
      <c r="A1" s="95" t="s">
        <v>132</v>
      </c>
      <c r="B1" s="96"/>
      <c r="C1" s="97"/>
    </row>
    <row r="2" spans="1:38" ht="14.4" thickBot="1" x14ac:dyDescent="0.3">
      <c r="A2" s="98" t="s">
        <v>130</v>
      </c>
      <c r="B2" s="98"/>
      <c r="C2" s="98"/>
    </row>
    <row r="3" spans="1:38" ht="14.4" thickBot="1" x14ac:dyDescent="0.3">
      <c r="A3" s="98" t="s">
        <v>131</v>
      </c>
      <c r="B3" s="98"/>
      <c r="C3" s="21"/>
      <c r="E3" s="101">
        <f>E98</f>
        <v>0</v>
      </c>
      <c r="F3" s="102"/>
    </row>
    <row r="4" spans="1:38" x14ac:dyDescent="0.25">
      <c r="A4" s="21"/>
      <c r="B4" s="21"/>
      <c r="C4" s="21"/>
    </row>
    <row r="5" spans="1:38" ht="14.4" thickBot="1" x14ac:dyDescent="0.3">
      <c r="A5" s="90" t="s">
        <v>129</v>
      </c>
      <c r="B5" s="91"/>
      <c r="C5" s="91"/>
      <c r="D5" s="91"/>
      <c r="E5" s="92"/>
      <c r="F5" s="24" t="s">
        <v>153</v>
      </c>
      <c r="G5" s="24" t="s">
        <v>154</v>
      </c>
      <c r="H5" s="24" t="s">
        <v>155</v>
      </c>
      <c r="I5" s="24" t="s">
        <v>156</v>
      </c>
      <c r="J5" s="24" t="s">
        <v>157</v>
      </c>
      <c r="K5" s="24" t="s">
        <v>158</v>
      </c>
      <c r="L5" s="24" t="s">
        <v>159</v>
      </c>
      <c r="M5" s="24" t="s">
        <v>153</v>
      </c>
      <c r="N5" s="24" t="s">
        <v>154</v>
      </c>
      <c r="O5" s="24" t="s">
        <v>155</v>
      </c>
      <c r="P5" s="24" t="s">
        <v>156</v>
      </c>
      <c r="Q5" s="24" t="s">
        <v>157</v>
      </c>
      <c r="R5" s="24" t="s">
        <v>158</v>
      </c>
      <c r="S5" s="24" t="s">
        <v>159</v>
      </c>
      <c r="T5" s="24" t="s">
        <v>153</v>
      </c>
      <c r="U5" s="24" t="s">
        <v>154</v>
      </c>
      <c r="V5" s="24" t="s">
        <v>155</v>
      </c>
      <c r="W5" s="24" t="s">
        <v>156</v>
      </c>
      <c r="X5" s="24" t="s">
        <v>157</v>
      </c>
      <c r="Y5" s="24" t="s">
        <v>158</v>
      </c>
      <c r="Z5" s="24" t="s">
        <v>159</v>
      </c>
      <c r="AA5" s="24" t="s">
        <v>153</v>
      </c>
      <c r="AB5" s="24" t="s">
        <v>154</v>
      </c>
      <c r="AC5" s="24" t="s">
        <v>155</v>
      </c>
      <c r="AD5" s="24" t="s">
        <v>156</v>
      </c>
      <c r="AE5" s="24" t="s">
        <v>157</v>
      </c>
      <c r="AF5" s="24" t="s">
        <v>158</v>
      </c>
      <c r="AG5" s="24" t="s">
        <v>159</v>
      </c>
      <c r="AH5" s="24"/>
      <c r="AI5" s="24"/>
    </row>
    <row r="6" spans="1:38" s="10" customFormat="1" ht="15" thickTop="1" thickBot="1" x14ac:dyDescent="0.3">
      <c r="A6" s="26" t="s">
        <v>125</v>
      </c>
      <c r="B6" s="54" t="s">
        <v>49</v>
      </c>
      <c r="C6" s="27" t="s">
        <v>126</v>
      </c>
      <c r="D6" s="28" t="s">
        <v>127</v>
      </c>
      <c r="E6" s="29" t="s">
        <v>128</v>
      </c>
      <c r="F6" s="25">
        <v>1</v>
      </c>
      <c r="G6" s="25">
        <v>2</v>
      </c>
      <c r="H6" s="25">
        <v>3</v>
      </c>
      <c r="I6" s="25">
        <v>4</v>
      </c>
      <c r="J6" s="25">
        <v>5</v>
      </c>
      <c r="K6" s="25">
        <v>6</v>
      </c>
      <c r="L6" s="25">
        <v>7</v>
      </c>
      <c r="M6" s="25">
        <v>8</v>
      </c>
      <c r="N6" s="25">
        <v>9</v>
      </c>
      <c r="O6" s="25">
        <v>10</v>
      </c>
      <c r="P6" s="25">
        <v>11</v>
      </c>
      <c r="Q6" s="25">
        <v>12</v>
      </c>
      <c r="R6" s="25">
        <v>13</v>
      </c>
      <c r="S6" s="25">
        <v>14</v>
      </c>
      <c r="T6" s="25">
        <v>15</v>
      </c>
      <c r="U6" s="25">
        <v>16</v>
      </c>
      <c r="V6" s="25">
        <v>17</v>
      </c>
      <c r="W6" s="25">
        <v>18</v>
      </c>
      <c r="X6" s="25">
        <v>19</v>
      </c>
      <c r="Y6" s="25">
        <v>20</v>
      </c>
      <c r="Z6" s="25">
        <v>21</v>
      </c>
      <c r="AA6" s="25">
        <v>22</v>
      </c>
      <c r="AB6" s="25">
        <v>23</v>
      </c>
      <c r="AC6" s="25">
        <v>24</v>
      </c>
      <c r="AD6" s="25">
        <v>25</v>
      </c>
      <c r="AE6" s="25">
        <v>26</v>
      </c>
      <c r="AF6" s="25">
        <v>27</v>
      </c>
      <c r="AG6" s="25">
        <v>28</v>
      </c>
      <c r="AH6" s="25"/>
      <c r="AI6" s="25"/>
      <c r="AJ6" s="11"/>
      <c r="AK6" s="11"/>
      <c r="AL6" s="11"/>
    </row>
    <row r="7" spans="1:38" s="10" customFormat="1" ht="14.4" thickTop="1" x14ac:dyDescent="0.25">
      <c r="A7" s="60"/>
      <c r="B7" s="61"/>
      <c r="C7" s="61"/>
      <c r="D7" s="64"/>
      <c r="E7" s="63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11"/>
      <c r="AK7" s="11"/>
      <c r="AL7" s="11"/>
    </row>
    <row r="8" spans="1:38" ht="17.399999999999999" x14ac:dyDescent="0.3">
      <c r="A8" s="76" t="s">
        <v>160</v>
      </c>
      <c r="B8" s="76"/>
    </row>
    <row r="9" spans="1:38" x14ac:dyDescent="0.25">
      <c r="A9" s="50" t="s">
        <v>184</v>
      </c>
      <c r="B9" s="50"/>
    </row>
    <row r="10" spans="1:38" x14ac:dyDescent="0.25">
      <c r="A10" s="50" t="s">
        <v>21</v>
      </c>
      <c r="B10" s="2"/>
      <c r="C10" s="30">
        <f>SUM(F10:AI10)</f>
        <v>0</v>
      </c>
      <c r="D10" s="33">
        <f>Stander!D10</f>
        <v>0</v>
      </c>
      <c r="E10" s="66">
        <f>D10*C10</f>
        <v>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8" x14ac:dyDescent="0.25">
      <c r="A11" s="50" t="s">
        <v>22</v>
      </c>
      <c r="B11" s="2"/>
      <c r="C11" s="30">
        <f t="shared" ref="C11:C22" si="0">SUM(F11:AI11)</f>
        <v>0</v>
      </c>
      <c r="D11" s="33">
        <f>Stander!D11</f>
        <v>0</v>
      </c>
      <c r="E11" s="66">
        <f t="shared" ref="E11:E74" si="1">D11*C11</f>
        <v>0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8" x14ac:dyDescent="0.25">
      <c r="A12" s="50" t="s">
        <v>23</v>
      </c>
      <c r="B12" s="2"/>
      <c r="C12" s="30">
        <f t="shared" si="0"/>
        <v>0</v>
      </c>
      <c r="D12" s="33">
        <f>Stander!D12</f>
        <v>0</v>
      </c>
      <c r="E12" s="66">
        <f t="shared" si="1"/>
        <v>0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8" x14ac:dyDescent="0.25">
      <c r="A13" s="50" t="s">
        <v>24</v>
      </c>
      <c r="B13" s="2"/>
      <c r="C13" s="30">
        <f t="shared" si="0"/>
        <v>30</v>
      </c>
      <c r="D13" s="33">
        <f>Stander!D13</f>
        <v>0</v>
      </c>
      <c r="E13" s="66">
        <f t="shared" si="1"/>
        <v>0</v>
      </c>
      <c r="F13" s="9"/>
      <c r="G13" s="9">
        <v>30</v>
      </c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8" x14ac:dyDescent="0.25">
      <c r="A14" s="50" t="s">
        <v>53</v>
      </c>
      <c r="B14" s="2"/>
      <c r="C14" s="30">
        <f t="shared" si="0"/>
        <v>30</v>
      </c>
      <c r="D14" s="33">
        <f>Stander!D14</f>
        <v>0</v>
      </c>
      <c r="E14" s="66">
        <f t="shared" si="1"/>
        <v>0</v>
      </c>
      <c r="F14" s="9"/>
      <c r="G14" s="9">
        <v>30</v>
      </c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8" x14ac:dyDescent="0.25">
      <c r="A15" s="50" t="s">
        <v>108</v>
      </c>
      <c r="B15" s="2"/>
      <c r="C15" s="30">
        <f t="shared" si="0"/>
        <v>0</v>
      </c>
      <c r="D15" s="33">
        <f>Stander!D15</f>
        <v>0</v>
      </c>
      <c r="E15" s="66">
        <f t="shared" si="1"/>
        <v>0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8" x14ac:dyDescent="0.25">
      <c r="A16" s="50" t="s">
        <v>25</v>
      </c>
      <c r="B16" s="2"/>
      <c r="C16" s="30">
        <f t="shared" si="0"/>
        <v>20</v>
      </c>
      <c r="D16" s="33">
        <f>Stander!D16</f>
        <v>0</v>
      </c>
      <c r="E16" s="66">
        <f t="shared" si="1"/>
        <v>0</v>
      </c>
      <c r="F16" s="9"/>
      <c r="G16" s="9">
        <v>20</v>
      </c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x14ac:dyDescent="0.25">
      <c r="A17" s="50" t="s">
        <v>26</v>
      </c>
      <c r="B17" s="2"/>
      <c r="C17" s="30">
        <f t="shared" si="0"/>
        <v>0</v>
      </c>
      <c r="D17" s="33">
        <f>Stander!D17</f>
        <v>0</v>
      </c>
      <c r="E17" s="66">
        <f t="shared" si="1"/>
        <v>0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x14ac:dyDescent="0.25">
      <c r="A18" s="50" t="s">
        <v>54</v>
      </c>
      <c r="B18" s="2"/>
      <c r="C18" s="30">
        <f t="shared" si="0"/>
        <v>20</v>
      </c>
      <c r="D18" s="33">
        <f>Stander!D18</f>
        <v>0</v>
      </c>
      <c r="E18" s="66">
        <f t="shared" si="1"/>
        <v>0</v>
      </c>
      <c r="F18" s="9"/>
      <c r="G18" s="9">
        <v>20</v>
      </c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x14ac:dyDescent="0.25">
      <c r="A19" s="50" t="s">
        <v>55</v>
      </c>
      <c r="B19" s="2"/>
      <c r="C19" s="30">
        <f t="shared" si="0"/>
        <v>20</v>
      </c>
      <c r="D19" s="33">
        <f>Stander!D19</f>
        <v>0</v>
      </c>
      <c r="E19" s="66">
        <f t="shared" si="1"/>
        <v>0</v>
      </c>
      <c r="F19" s="9"/>
      <c r="G19" s="9">
        <v>20</v>
      </c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x14ac:dyDescent="0.25">
      <c r="A20" s="50" t="s">
        <v>27</v>
      </c>
      <c r="B20" s="2"/>
      <c r="C20" s="30">
        <f t="shared" si="0"/>
        <v>0</v>
      </c>
      <c r="D20" s="33">
        <f>Stander!D20</f>
        <v>0</v>
      </c>
      <c r="E20" s="66">
        <f t="shared" si="1"/>
        <v>0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x14ac:dyDescent="0.25">
      <c r="A21" s="50" t="s">
        <v>56</v>
      </c>
      <c r="B21" s="2"/>
      <c r="C21" s="30">
        <f t="shared" si="0"/>
        <v>20</v>
      </c>
      <c r="D21" s="33">
        <f>Stander!D21</f>
        <v>0</v>
      </c>
      <c r="E21" s="66">
        <f t="shared" si="1"/>
        <v>0</v>
      </c>
      <c r="F21" s="9"/>
      <c r="G21" s="9">
        <v>20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x14ac:dyDescent="0.25">
      <c r="A22" s="50" t="s">
        <v>28</v>
      </c>
      <c r="B22" s="2"/>
      <c r="C22" s="30">
        <f t="shared" si="0"/>
        <v>0</v>
      </c>
      <c r="D22" s="33">
        <f>Stander!D22</f>
        <v>0</v>
      </c>
      <c r="E22" s="66">
        <f t="shared" si="1"/>
        <v>0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x14ac:dyDescent="0.25">
      <c r="A23" s="50" t="s">
        <v>29</v>
      </c>
      <c r="B23" s="2"/>
      <c r="C23" s="30">
        <f t="shared" ref="C23:C46" si="2">SUM(F23:AI23)</f>
        <v>20</v>
      </c>
      <c r="D23" s="33">
        <f>Stander!D23</f>
        <v>0</v>
      </c>
      <c r="E23" s="66">
        <f t="shared" si="1"/>
        <v>0</v>
      </c>
      <c r="F23" s="9"/>
      <c r="G23" s="9">
        <v>20</v>
      </c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x14ac:dyDescent="0.25">
      <c r="A24" s="50" t="s">
        <v>30</v>
      </c>
      <c r="B24" s="2"/>
      <c r="C24" s="30">
        <f t="shared" si="2"/>
        <v>250</v>
      </c>
      <c r="D24" s="33">
        <f>Stander!D24</f>
        <v>0</v>
      </c>
      <c r="E24" s="66">
        <f t="shared" si="1"/>
        <v>0</v>
      </c>
      <c r="F24" s="9"/>
      <c r="G24" s="9">
        <v>250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x14ac:dyDescent="0.25">
      <c r="A25" s="50" t="s">
        <v>31</v>
      </c>
      <c r="B25" s="2"/>
      <c r="C25" s="30">
        <f t="shared" si="2"/>
        <v>300</v>
      </c>
      <c r="D25" s="33">
        <f>Stander!D25</f>
        <v>0</v>
      </c>
      <c r="E25" s="66">
        <f t="shared" si="1"/>
        <v>0</v>
      </c>
      <c r="F25" s="9"/>
      <c r="G25" s="9">
        <v>300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x14ac:dyDescent="0.25">
      <c r="A26" s="50" t="s">
        <v>32</v>
      </c>
      <c r="B26" s="2"/>
      <c r="C26" s="30">
        <f t="shared" si="2"/>
        <v>250</v>
      </c>
      <c r="D26" s="33">
        <f>Stander!D26</f>
        <v>0</v>
      </c>
      <c r="E26" s="66">
        <f t="shared" si="1"/>
        <v>0</v>
      </c>
      <c r="F26" s="9"/>
      <c r="G26" s="9">
        <v>250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x14ac:dyDescent="0.25">
      <c r="A27" s="50" t="s">
        <v>33</v>
      </c>
      <c r="B27" s="2"/>
      <c r="C27" s="30">
        <f t="shared" si="2"/>
        <v>0</v>
      </c>
      <c r="D27" s="33">
        <f>Stander!D27</f>
        <v>0</v>
      </c>
      <c r="E27" s="66">
        <f t="shared" si="1"/>
        <v>0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x14ac:dyDescent="0.25">
      <c r="A28" s="50" t="s">
        <v>107</v>
      </c>
      <c r="B28" s="2"/>
      <c r="C28" s="30">
        <f t="shared" si="2"/>
        <v>0</v>
      </c>
      <c r="D28" s="33">
        <f>Stander!D28</f>
        <v>0</v>
      </c>
      <c r="E28" s="66">
        <f t="shared" si="1"/>
        <v>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x14ac:dyDescent="0.25">
      <c r="A29" s="50" t="s">
        <v>34</v>
      </c>
      <c r="B29" s="2"/>
      <c r="C29" s="30">
        <f t="shared" si="2"/>
        <v>0</v>
      </c>
      <c r="D29" s="33">
        <f>Stander!D29</f>
        <v>0</v>
      </c>
      <c r="E29" s="66">
        <f t="shared" si="1"/>
        <v>0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x14ac:dyDescent="0.25">
      <c r="A30" s="50" t="s">
        <v>62</v>
      </c>
      <c r="B30" s="2"/>
      <c r="C30" s="30">
        <f t="shared" si="2"/>
        <v>1</v>
      </c>
      <c r="D30" s="33">
        <f>Stander!D30</f>
        <v>0</v>
      </c>
      <c r="E30" s="66">
        <f t="shared" si="1"/>
        <v>0</v>
      </c>
      <c r="F30" s="9"/>
      <c r="G30" s="9">
        <v>1</v>
      </c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x14ac:dyDescent="0.25">
      <c r="A31" s="50" t="s">
        <v>51</v>
      </c>
      <c r="B31" s="2"/>
      <c r="C31" s="30">
        <f t="shared" si="2"/>
        <v>5</v>
      </c>
      <c r="D31" s="33">
        <f>Stander!D31</f>
        <v>0</v>
      </c>
      <c r="E31" s="66">
        <f t="shared" si="1"/>
        <v>0</v>
      </c>
      <c r="F31" s="9"/>
      <c r="G31" s="9">
        <v>5</v>
      </c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x14ac:dyDescent="0.25">
      <c r="A32" s="50" t="s">
        <v>35</v>
      </c>
      <c r="B32" s="2"/>
      <c r="C32" s="30">
        <f t="shared" si="2"/>
        <v>0</v>
      </c>
      <c r="D32" s="33">
        <f>Stander!D32</f>
        <v>0</v>
      </c>
      <c r="E32" s="66">
        <f t="shared" si="1"/>
        <v>0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x14ac:dyDescent="0.25">
      <c r="A33" s="50" t="s">
        <v>115</v>
      </c>
      <c r="B33" s="2"/>
      <c r="C33" s="30">
        <f t="shared" si="2"/>
        <v>3</v>
      </c>
      <c r="D33" s="33">
        <f>Stander!D33</f>
        <v>0</v>
      </c>
      <c r="E33" s="66">
        <f t="shared" si="1"/>
        <v>0</v>
      </c>
      <c r="F33" s="9"/>
      <c r="G33" s="9">
        <v>3</v>
      </c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x14ac:dyDescent="0.25">
      <c r="A34" s="50" t="s">
        <v>116</v>
      </c>
      <c r="B34" s="2"/>
      <c r="C34" s="30">
        <f t="shared" si="2"/>
        <v>0</v>
      </c>
      <c r="D34" s="33">
        <f>Stander!D34</f>
        <v>0</v>
      </c>
      <c r="E34" s="66">
        <f t="shared" si="1"/>
        <v>0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x14ac:dyDescent="0.25">
      <c r="A35" s="50" t="s">
        <v>36</v>
      </c>
      <c r="B35" s="2"/>
      <c r="C35" s="30">
        <f t="shared" si="2"/>
        <v>15</v>
      </c>
      <c r="D35" s="33">
        <f>Stander!D35</f>
        <v>0</v>
      </c>
      <c r="E35" s="66">
        <f t="shared" si="1"/>
        <v>0</v>
      </c>
      <c r="F35" s="9"/>
      <c r="G35" s="9">
        <v>15</v>
      </c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</row>
    <row r="36" spans="1:35" x14ac:dyDescent="0.25">
      <c r="A36" s="50" t="s">
        <v>57</v>
      </c>
      <c r="B36" s="2"/>
      <c r="C36" s="30">
        <f t="shared" si="2"/>
        <v>4</v>
      </c>
      <c r="D36" s="33">
        <f>Stander!D36</f>
        <v>0</v>
      </c>
      <c r="E36" s="66">
        <f t="shared" si="1"/>
        <v>0</v>
      </c>
      <c r="F36" s="9"/>
      <c r="G36" s="9">
        <v>4</v>
      </c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</row>
    <row r="37" spans="1:35" x14ac:dyDescent="0.25">
      <c r="A37" s="50" t="s">
        <v>37</v>
      </c>
      <c r="B37" s="2"/>
      <c r="C37" s="30">
        <f t="shared" si="2"/>
        <v>0</v>
      </c>
      <c r="D37" s="33">
        <f>Stander!D37</f>
        <v>0</v>
      </c>
      <c r="E37" s="66">
        <f t="shared" si="1"/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</row>
    <row r="38" spans="1:35" x14ac:dyDescent="0.25">
      <c r="A38" s="50" t="s">
        <v>19</v>
      </c>
      <c r="B38" s="2"/>
      <c r="C38" s="30">
        <f t="shared" si="2"/>
        <v>0</v>
      </c>
      <c r="D38" s="33">
        <f>Stander!D38</f>
        <v>0</v>
      </c>
      <c r="E38" s="66">
        <f t="shared" si="1"/>
        <v>0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</row>
    <row r="39" spans="1:35" x14ac:dyDescent="0.25">
      <c r="A39" s="50" t="s">
        <v>20</v>
      </c>
      <c r="B39" s="2"/>
      <c r="C39" s="30">
        <f t="shared" si="2"/>
        <v>10</v>
      </c>
      <c r="D39" s="33">
        <f>Stander!D39</f>
        <v>0</v>
      </c>
      <c r="E39" s="66">
        <f t="shared" si="1"/>
        <v>0</v>
      </c>
      <c r="F39" s="9"/>
      <c r="G39" s="9">
        <v>10</v>
      </c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</row>
    <row r="40" spans="1:35" x14ac:dyDescent="0.25">
      <c r="A40" s="50" t="s">
        <v>98</v>
      </c>
      <c r="B40" s="2"/>
      <c r="C40" s="30">
        <f t="shared" si="2"/>
        <v>0</v>
      </c>
      <c r="D40" s="33">
        <f>Stander!D40</f>
        <v>0</v>
      </c>
      <c r="E40" s="66">
        <f t="shared" si="1"/>
        <v>0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1:35" x14ac:dyDescent="0.25">
      <c r="A41" s="50" t="s">
        <v>99</v>
      </c>
      <c r="B41" s="2"/>
      <c r="C41" s="30">
        <f t="shared" si="2"/>
        <v>0</v>
      </c>
      <c r="D41" s="33">
        <f>Stander!D41</f>
        <v>0</v>
      </c>
      <c r="E41" s="66">
        <f t="shared" si="1"/>
        <v>0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</row>
    <row r="42" spans="1:35" x14ac:dyDescent="0.25">
      <c r="A42" s="50" t="s">
        <v>43</v>
      </c>
      <c r="B42" s="2"/>
      <c r="C42" s="30">
        <f t="shared" si="2"/>
        <v>0</v>
      </c>
      <c r="D42" s="33">
        <f>Stander!D42</f>
        <v>0</v>
      </c>
      <c r="E42" s="66">
        <f t="shared" si="1"/>
        <v>0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</row>
    <row r="43" spans="1:35" x14ac:dyDescent="0.25">
      <c r="A43" s="50" t="s">
        <v>44</v>
      </c>
      <c r="B43" s="2"/>
      <c r="C43" s="30">
        <f t="shared" si="2"/>
        <v>6</v>
      </c>
      <c r="D43" s="33">
        <f>Stander!D43</f>
        <v>0</v>
      </c>
      <c r="E43" s="66">
        <f t="shared" si="1"/>
        <v>0</v>
      </c>
      <c r="F43" s="9"/>
      <c r="G43" s="9">
        <v>6</v>
      </c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x14ac:dyDescent="0.25">
      <c r="A44" s="50" t="s">
        <v>73</v>
      </c>
      <c r="B44" s="2"/>
      <c r="C44" s="30">
        <f t="shared" si="2"/>
        <v>0</v>
      </c>
      <c r="D44" s="33">
        <f>Stander!D44</f>
        <v>0</v>
      </c>
      <c r="E44" s="66">
        <f t="shared" si="1"/>
        <v>0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</row>
    <row r="45" spans="1:35" x14ac:dyDescent="0.25">
      <c r="A45" s="50" t="s">
        <v>81</v>
      </c>
      <c r="B45" s="2"/>
      <c r="C45" s="30">
        <f t="shared" si="2"/>
        <v>20</v>
      </c>
      <c r="D45" s="33">
        <f>Stander!D45</f>
        <v>0</v>
      </c>
      <c r="E45" s="66">
        <f t="shared" si="1"/>
        <v>0</v>
      </c>
      <c r="F45" s="9"/>
      <c r="G45" s="9">
        <v>20</v>
      </c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</row>
    <row r="46" spans="1:35" x14ac:dyDescent="0.25">
      <c r="A46" s="50" t="s">
        <v>82</v>
      </c>
      <c r="B46" s="2"/>
      <c r="C46" s="30">
        <f t="shared" si="2"/>
        <v>0</v>
      </c>
      <c r="D46" s="33">
        <f>Stander!D46</f>
        <v>0</v>
      </c>
      <c r="E46" s="66">
        <f t="shared" si="1"/>
        <v>0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</row>
    <row r="47" spans="1:35" ht="17.399999999999999" x14ac:dyDescent="0.3">
      <c r="A47" s="76" t="s">
        <v>161</v>
      </c>
      <c r="B47" s="76"/>
      <c r="C47" s="30"/>
      <c r="D47" s="33">
        <f>Stander!D47</f>
        <v>0</v>
      </c>
      <c r="E47" s="66">
        <f t="shared" si="1"/>
        <v>0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</row>
    <row r="48" spans="1:35" x14ac:dyDescent="0.25">
      <c r="A48" s="50" t="s">
        <v>7</v>
      </c>
      <c r="B48" s="2"/>
      <c r="C48" s="30">
        <f>SUM(F48:AI48)</f>
        <v>141</v>
      </c>
      <c r="D48" s="33">
        <f>Stander!D48</f>
        <v>0</v>
      </c>
      <c r="E48" s="66">
        <f t="shared" si="1"/>
        <v>0</v>
      </c>
      <c r="F48" s="9"/>
      <c r="G48" s="9">
        <v>141</v>
      </c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</row>
    <row r="49" spans="1:35" x14ac:dyDescent="0.25">
      <c r="A49" s="50" t="s">
        <v>8</v>
      </c>
      <c r="B49" s="2"/>
      <c r="C49" s="30">
        <f>SUM(F49:AI49)</f>
        <v>150</v>
      </c>
      <c r="D49" s="33">
        <f>Stander!D49</f>
        <v>0</v>
      </c>
      <c r="E49" s="66">
        <f t="shared" si="1"/>
        <v>0</v>
      </c>
      <c r="F49" s="9"/>
      <c r="G49" s="9">
        <v>150</v>
      </c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</row>
    <row r="50" spans="1:35" x14ac:dyDescent="0.25">
      <c r="A50" s="50" t="s">
        <v>9</v>
      </c>
      <c r="B50" s="2"/>
      <c r="C50" s="30">
        <f>SUM(F50:AI50)</f>
        <v>4</v>
      </c>
      <c r="D50" s="33">
        <f>Stander!D50</f>
        <v>0</v>
      </c>
      <c r="E50" s="66">
        <f t="shared" si="1"/>
        <v>0</v>
      </c>
      <c r="F50" s="9"/>
      <c r="G50" s="9">
        <v>4</v>
      </c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</row>
    <row r="51" spans="1:35" x14ac:dyDescent="0.25">
      <c r="A51" s="50" t="s">
        <v>151</v>
      </c>
      <c r="B51" s="2"/>
      <c r="C51" s="30">
        <f>SUM(F51:AI51)</f>
        <v>140</v>
      </c>
      <c r="D51" s="33">
        <f>Stander!D51</f>
        <v>0</v>
      </c>
      <c r="E51" s="66">
        <f t="shared" si="1"/>
        <v>0</v>
      </c>
      <c r="F51" s="9"/>
      <c r="G51" s="9">
        <v>140</v>
      </c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</row>
    <row r="52" spans="1:35" x14ac:dyDescent="0.25">
      <c r="A52" s="50" t="s">
        <v>152</v>
      </c>
      <c r="B52" s="2"/>
      <c r="C52" s="30">
        <f>SUM(F52:AI52)</f>
        <v>40</v>
      </c>
      <c r="D52" s="33">
        <f>Stander!D52</f>
        <v>0</v>
      </c>
      <c r="E52" s="66">
        <f t="shared" si="1"/>
        <v>0</v>
      </c>
      <c r="F52" s="9"/>
      <c r="G52" s="9">
        <v>40</v>
      </c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</row>
    <row r="53" spans="1:35" ht="17.399999999999999" x14ac:dyDescent="0.3">
      <c r="A53" s="76" t="s">
        <v>162</v>
      </c>
      <c r="B53" s="76"/>
      <c r="C53" s="30"/>
      <c r="D53" s="33">
        <f>Stander!D53</f>
        <v>0</v>
      </c>
      <c r="E53" s="66">
        <f t="shared" si="1"/>
        <v>0</v>
      </c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</row>
    <row r="54" spans="1:35" x14ac:dyDescent="0.25">
      <c r="A54" s="50" t="s">
        <v>70</v>
      </c>
      <c r="B54" s="2"/>
      <c r="C54" s="30">
        <f t="shared" ref="C54:C69" si="3">SUM(F54:AI54)</f>
        <v>0</v>
      </c>
      <c r="D54" s="33">
        <f>Stander!D54</f>
        <v>0</v>
      </c>
      <c r="E54" s="66">
        <f t="shared" si="1"/>
        <v>0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</row>
    <row r="55" spans="1:35" x14ac:dyDescent="0.25">
      <c r="A55" s="50" t="s">
        <v>142</v>
      </c>
      <c r="B55" s="2"/>
      <c r="C55" s="30">
        <f t="shared" si="3"/>
        <v>0</v>
      </c>
      <c r="D55" s="33">
        <f>Stander!D55</f>
        <v>0</v>
      </c>
      <c r="E55" s="66">
        <f t="shared" si="1"/>
        <v>0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</row>
    <row r="56" spans="1:35" x14ac:dyDescent="0.25">
      <c r="A56" s="50" t="s">
        <v>60</v>
      </c>
      <c r="B56" s="2"/>
      <c r="C56" s="30">
        <f t="shared" si="3"/>
        <v>0</v>
      </c>
      <c r="D56" s="33">
        <f>Stander!D56</f>
        <v>0</v>
      </c>
      <c r="E56" s="66">
        <f t="shared" si="1"/>
        <v>0</v>
      </c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</row>
    <row r="57" spans="1:35" x14ac:dyDescent="0.25">
      <c r="A57" s="50" t="s">
        <v>0</v>
      </c>
      <c r="B57" s="2"/>
      <c r="C57" s="30">
        <f t="shared" si="3"/>
        <v>0</v>
      </c>
      <c r="D57" s="33">
        <f>Stander!D57</f>
        <v>0</v>
      </c>
      <c r="E57" s="66">
        <f t="shared" si="1"/>
        <v>0</v>
      </c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</row>
    <row r="58" spans="1:35" x14ac:dyDescent="0.25">
      <c r="A58" s="50" t="s">
        <v>52</v>
      </c>
      <c r="B58" s="2"/>
      <c r="C58" s="30">
        <f t="shared" si="3"/>
        <v>0</v>
      </c>
      <c r="D58" s="33">
        <f>Stander!D58</f>
        <v>0</v>
      </c>
      <c r="E58" s="66">
        <f t="shared" si="1"/>
        <v>0</v>
      </c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</row>
    <row r="59" spans="1:35" x14ac:dyDescent="0.25">
      <c r="A59" s="50" t="s">
        <v>134</v>
      </c>
      <c r="B59" s="2"/>
      <c r="C59" s="30">
        <f t="shared" si="3"/>
        <v>3</v>
      </c>
      <c r="D59" s="33">
        <f>Stander!D59</f>
        <v>0</v>
      </c>
      <c r="E59" s="66">
        <f t="shared" si="1"/>
        <v>0</v>
      </c>
      <c r="F59" s="9"/>
      <c r="G59" s="9">
        <v>3</v>
      </c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</row>
    <row r="60" spans="1:35" x14ac:dyDescent="0.25">
      <c r="A60" s="50" t="s">
        <v>135</v>
      </c>
      <c r="B60" s="2"/>
      <c r="C60" s="30">
        <f t="shared" si="3"/>
        <v>0</v>
      </c>
      <c r="D60" s="33">
        <f>Stander!D60</f>
        <v>0</v>
      </c>
      <c r="E60" s="66">
        <f t="shared" si="1"/>
        <v>0</v>
      </c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35" x14ac:dyDescent="0.25">
      <c r="A61" s="50" t="s">
        <v>61</v>
      </c>
      <c r="B61" s="2"/>
      <c r="C61" s="30">
        <f t="shared" si="3"/>
        <v>0</v>
      </c>
      <c r="D61" s="33">
        <f>Stander!D61</f>
        <v>0</v>
      </c>
      <c r="E61" s="66">
        <f t="shared" si="1"/>
        <v>0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</row>
    <row r="62" spans="1:35" x14ac:dyDescent="0.25">
      <c r="A62" s="50" t="s">
        <v>136</v>
      </c>
      <c r="B62" s="2"/>
      <c r="C62" s="30">
        <f t="shared" si="3"/>
        <v>0</v>
      </c>
      <c r="D62" s="33">
        <f>Stander!D62</f>
        <v>0</v>
      </c>
      <c r="E62" s="66">
        <f t="shared" si="1"/>
        <v>0</v>
      </c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35" x14ac:dyDescent="0.25">
      <c r="A63" s="50" t="s">
        <v>6</v>
      </c>
      <c r="B63" s="2"/>
      <c r="C63" s="30">
        <f t="shared" si="3"/>
        <v>0</v>
      </c>
      <c r="D63" s="33">
        <f>Stander!D63</f>
        <v>0</v>
      </c>
      <c r="E63" s="66">
        <f t="shared" si="1"/>
        <v>0</v>
      </c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1:35" x14ac:dyDescent="0.25">
      <c r="A64" s="50" t="s">
        <v>11</v>
      </c>
      <c r="B64" s="2"/>
      <c r="C64" s="30">
        <f t="shared" si="3"/>
        <v>0</v>
      </c>
      <c r="D64" s="33">
        <f>Stander!D64</f>
        <v>0</v>
      </c>
      <c r="E64" s="66">
        <f t="shared" si="1"/>
        <v>0</v>
      </c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</row>
    <row r="65" spans="1:35" x14ac:dyDescent="0.25">
      <c r="A65" s="50" t="s">
        <v>59</v>
      </c>
      <c r="B65" s="2"/>
      <c r="C65" s="30">
        <f t="shared" si="3"/>
        <v>0</v>
      </c>
      <c r="D65" s="33">
        <f>Stander!D65</f>
        <v>0</v>
      </c>
      <c r="E65" s="66">
        <f t="shared" si="1"/>
        <v>0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</row>
    <row r="66" spans="1:35" x14ac:dyDescent="0.25">
      <c r="A66" s="50" t="s">
        <v>76</v>
      </c>
      <c r="B66" s="2"/>
      <c r="C66" s="30">
        <f t="shared" si="3"/>
        <v>0</v>
      </c>
      <c r="D66" s="33">
        <f>Stander!D66</f>
        <v>0</v>
      </c>
      <c r="E66" s="66">
        <f t="shared" si="1"/>
        <v>0</v>
      </c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</row>
    <row r="67" spans="1:35" x14ac:dyDescent="0.25">
      <c r="A67" s="50" t="s">
        <v>77</v>
      </c>
      <c r="B67" s="2"/>
      <c r="C67" s="30">
        <f t="shared" si="3"/>
        <v>0</v>
      </c>
      <c r="D67" s="33">
        <f>Stander!D67</f>
        <v>0</v>
      </c>
      <c r="E67" s="66">
        <f t="shared" si="1"/>
        <v>0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</row>
    <row r="68" spans="1:35" x14ac:dyDescent="0.25">
      <c r="A68" s="50" t="s">
        <v>83</v>
      </c>
      <c r="B68" s="2"/>
      <c r="C68" s="30">
        <f t="shared" si="3"/>
        <v>0</v>
      </c>
      <c r="D68" s="33">
        <f>Stander!D68</f>
        <v>0</v>
      </c>
      <c r="E68" s="66">
        <f t="shared" si="1"/>
        <v>0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</row>
    <row r="69" spans="1:35" x14ac:dyDescent="0.25">
      <c r="A69" s="50" t="s">
        <v>3</v>
      </c>
      <c r="B69" s="2"/>
      <c r="C69" s="30">
        <f t="shared" si="3"/>
        <v>150</v>
      </c>
      <c r="D69" s="33">
        <f>Stander!D69</f>
        <v>0</v>
      </c>
      <c r="E69" s="66">
        <f t="shared" si="1"/>
        <v>0</v>
      </c>
      <c r="F69" s="9"/>
      <c r="G69" s="9">
        <v>150</v>
      </c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</row>
    <row r="70" spans="1:35" ht="17.399999999999999" x14ac:dyDescent="0.3">
      <c r="A70" s="76" t="s">
        <v>163</v>
      </c>
      <c r="B70" s="76"/>
      <c r="C70" s="30"/>
      <c r="D70" s="33">
        <f>Stander!D70</f>
        <v>0</v>
      </c>
      <c r="E70" s="66">
        <f t="shared" si="1"/>
        <v>0</v>
      </c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</row>
    <row r="71" spans="1:35" x14ac:dyDescent="0.25">
      <c r="A71" s="50" t="s">
        <v>50</v>
      </c>
      <c r="B71" s="2"/>
      <c r="C71" s="30">
        <f t="shared" ref="C71:C80" si="4">SUM(F71:AI71)</f>
        <v>0</v>
      </c>
      <c r="D71" s="33">
        <f>Stander!D71</f>
        <v>0</v>
      </c>
      <c r="E71" s="66">
        <f t="shared" si="1"/>
        <v>0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</row>
    <row r="72" spans="1:35" x14ac:dyDescent="0.25">
      <c r="A72" s="50" t="s">
        <v>64</v>
      </c>
      <c r="B72" s="2"/>
      <c r="C72" s="30">
        <f t="shared" si="4"/>
        <v>0</v>
      </c>
      <c r="D72" s="33">
        <f>Stander!D72</f>
        <v>0</v>
      </c>
      <c r="E72" s="66">
        <f t="shared" si="1"/>
        <v>0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</row>
    <row r="73" spans="1:35" x14ac:dyDescent="0.25">
      <c r="A73" s="50" t="s">
        <v>10</v>
      </c>
      <c r="B73" s="2"/>
      <c r="C73" s="30">
        <f t="shared" si="4"/>
        <v>0</v>
      </c>
      <c r="D73" s="33">
        <f>Stander!D73</f>
        <v>0</v>
      </c>
      <c r="E73" s="66">
        <f t="shared" si="1"/>
        <v>0</v>
      </c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</row>
    <row r="74" spans="1:35" x14ac:dyDescent="0.25">
      <c r="A74" s="50" t="s">
        <v>149</v>
      </c>
      <c r="B74" s="2"/>
      <c r="C74" s="30">
        <f t="shared" si="4"/>
        <v>0</v>
      </c>
      <c r="D74" s="33">
        <f>Stander!D74</f>
        <v>0</v>
      </c>
      <c r="E74" s="66">
        <f t="shared" si="1"/>
        <v>0</v>
      </c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</row>
    <row r="75" spans="1:35" x14ac:dyDescent="0.25">
      <c r="A75" s="50" t="s">
        <v>150</v>
      </c>
      <c r="B75" s="2"/>
      <c r="C75" s="30">
        <f t="shared" si="4"/>
        <v>0</v>
      </c>
      <c r="D75" s="33">
        <f>Stander!D75</f>
        <v>0</v>
      </c>
      <c r="E75" s="66">
        <f t="shared" ref="E75:E141" si="5">D75*C75</f>
        <v>0</v>
      </c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</row>
    <row r="76" spans="1:35" x14ac:dyDescent="0.25">
      <c r="A76" s="50" t="s">
        <v>12</v>
      </c>
      <c r="B76" s="2"/>
      <c r="C76" s="30">
        <f t="shared" si="4"/>
        <v>0</v>
      </c>
      <c r="D76" s="33">
        <f>Stander!D76</f>
        <v>0</v>
      </c>
      <c r="E76" s="66">
        <f t="shared" si="5"/>
        <v>0</v>
      </c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</row>
    <row r="77" spans="1:35" x14ac:dyDescent="0.25">
      <c r="A77" s="50" t="s">
        <v>13</v>
      </c>
      <c r="B77" s="2"/>
      <c r="C77" s="30">
        <f t="shared" si="4"/>
        <v>0</v>
      </c>
      <c r="D77" s="33">
        <f>Stander!D77</f>
        <v>0</v>
      </c>
      <c r="E77" s="66">
        <f t="shared" si="5"/>
        <v>0</v>
      </c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</row>
    <row r="78" spans="1:35" x14ac:dyDescent="0.25">
      <c r="A78" s="50" t="s">
        <v>14</v>
      </c>
      <c r="B78" s="2"/>
      <c r="C78" s="30">
        <f t="shared" si="4"/>
        <v>0</v>
      </c>
      <c r="D78" s="33">
        <f>Stander!D78</f>
        <v>0</v>
      </c>
      <c r="E78" s="66">
        <f t="shared" si="5"/>
        <v>0</v>
      </c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</row>
    <row r="79" spans="1:35" x14ac:dyDescent="0.25">
      <c r="A79" s="50" t="s">
        <v>78</v>
      </c>
      <c r="B79" s="2"/>
      <c r="C79" s="30">
        <f t="shared" si="4"/>
        <v>0</v>
      </c>
      <c r="D79" s="33">
        <f>Stander!D79</f>
        <v>0</v>
      </c>
      <c r="E79" s="66">
        <f t="shared" si="5"/>
        <v>0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</row>
    <row r="80" spans="1:35" x14ac:dyDescent="0.25">
      <c r="A80" s="50" t="s">
        <v>79</v>
      </c>
      <c r="B80" s="2"/>
      <c r="C80" s="30">
        <f t="shared" si="4"/>
        <v>0</v>
      </c>
      <c r="D80" s="33">
        <f>Stander!D80</f>
        <v>0</v>
      </c>
      <c r="E80" s="66">
        <f t="shared" si="5"/>
        <v>0</v>
      </c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</row>
    <row r="81" spans="1:35" x14ac:dyDescent="0.25">
      <c r="A81" s="50" t="s">
        <v>80</v>
      </c>
      <c r="B81" s="2"/>
      <c r="C81" s="30">
        <f>SUM(F81:AI81)</f>
        <v>0</v>
      </c>
      <c r="D81" s="33">
        <f>Stander!D81</f>
        <v>0</v>
      </c>
      <c r="E81" s="66">
        <f t="shared" si="5"/>
        <v>0</v>
      </c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</row>
    <row r="82" spans="1:35" ht="17.399999999999999" x14ac:dyDescent="0.3">
      <c r="A82" s="76" t="s">
        <v>164</v>
      </c>
      <c r="B82" s="76"/>
      <c r="C82" s="30">
        <f t="shared" ref="C82:C145" si="6">SUM(F82:AI82)</f>
        <v>0</v>
      </c>
      <c r="D82" s="33">
        <f>Stander!D82</f>
        <v>0</v>
      </c>
      <c r="E82" s="66">
        <f t="shared" si="5"/>
        <v>0</v>
      </c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</row>
    <row r="83" spans="1:35" x14ac:dyDescent="0.25">
      <c r="A83" s="50" t="s">
        <v>65</v>
      </c>
      <c r="B83" s="2"/>
      <c r="C83" s="30">
        <f t="shared" si="6"/>
        <v>0</v>
      </c>
      <c r="D83" s="33">
        <f>Stander!D83</f>
        <v>0</v>
      </c>
      <c r="E83" s="66">
        <f t="shared" si="5"/>
        <v>0</v>
      </c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</row>
    <row r="84" spans="1:35" x14ac:dyDescent="0.25">
      <c r="A84" s="50" t="s">
        <v>66</v>
      </c>
      <c r="B84" s="2"/>
      <c r="C84" s="30">
        <f t="shared" si="6"/>
        <v>0</v>
      </c>
      <c r="D84" s="33">
        <f>Stander!D84</f>
        <v>0</v>
      </c>
      <c r="E84" s="66">
        <f t="shared" si="5"/>
        <v>0</v>
      </c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</row>
    <row r="85" spans="1:35" x14ac:dyDescent="0.25">
      <c r="A85" s="50" t="s">
        <v>117</v>
      </c>
      <c r="B85" s="2"/>
      <c r="C85" s="30">
        <f t="shared" si="6"/>
        <v>0.1</v>
      </c>
      <c r="D85" s="33">
        <f>Stander!D85</f>
        <v>0</v>
      </c>
      <c r="E85" s="66">
        <f t="shared" si="5"/>
        <v>0</v>
      </c>
      <c r="F85" s="9"/>
      <c r="G85" s="9">
        <v>0.1</v>
      </c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</row>
    <row r="86" spans="1:35" x14ac:dyDescent="0.25">
      <c r="A86" s="50" t="s">
        <v>94</v>
      </c>
      <c r="B86" s="2"/>
      <c r="C86" s="30">
        <f t="shared" si="6"/>
        <v>0</v>
      </c>
      <c r="D86" s="33">
        <f>Stander!D86</f>
        <v>0</v>
      </c>
      <c r="E86" s="66">
        <f t="shared" si="5"/>
        <v>0</v>
      </c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</row>
    <row r="87" spans="1:35" x14ac:dyDescent="0.25">
      <c r="A87" s="50" t="s">
        <v>95</v>
      </c>
      <c r="B87" s="2"/>
      <c r="C87" s="30">
        <f t="shared" si="6"/>
        <v>0</v>
      </c>
      <c r="D87" s="33">
        <f>Stander!D87</f>
        <v>0</v>
      </c>
      <c r="E87" s="66">
        <f t="shared" si="5"/>
        <v>0</v>
      </c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</row>
    <row r="88" spans="1:35" x14ac:dyDescent="0.25">
      <c r="A88" s="50" t="s">
        <v>15</v>
      </c>
      <c r="B88" s="2"/>
      <c r="C88" s="30">
        <f t="shared" si="6"/>
        <v>0.1</v>
      </c>
      <c r="D88" s="33">
        <f>Stander!D88</f>
        <v>0</v>
      </c>
      <c r="E88" s="66">
        <f t="shared" si="5"/>
        <v>0</v>
      </c>
      <c r="F88" s="9"/>
      <c r="G88" s="9">
        <v>0.1</v>
      </c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</row>
    <row r="89" spans="1:35" x14ac:dyDescent="0.25">
      <c r="A89" s="50" t="s">
        <v>100</v>
      </c>
      <c r="B89" s="2"/>
      <c r="C89" s="30">
        <f t="shared" si="6"/>
        <v>3</v>
      </c>
      <c r="D89" s="33">
        <f>Stander!D89</f>
        <v>0</v>
      </c>
      <c r="E89" s="66">
        <f t="shared" si="5"/>
        <v>0</v>
      </c>
      <c r="F89" s="9"/>
      <c r="G89" s="9">
        <v>3</v>
      </c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</row>
    <row r="90" spans="1:35" x14ac:dyDescent="0.25">
      <c r="A90" s="50" t="s">
        <v>71</v>
      </c>
      <c r="B90" s="2"/>
      <c r="C90" s="30">
        <f t="shared" si="6"/>
        <v>0</v>
      </c>
      <c r="D90" s="33">
        <f>Stander!D90</f>
        <v>0</v>
      </c>
      <c r="E90" s="66">
        <f t="shared" si="5"/>
        <v>0</v>
      </c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</row>
    <row r="91" spans="1:35" x14ac:dyDescent="0.25">
      <c r="A91" s="50" t="s">
        <v>72</v>
      </c>
      <c r="B91" s="2"/>
      <c r="C91" s="30">
        <f t="shared" si="6"/>
        <v>0</v>
      </c>
      <c r="D91" s="33">
        <f>Stander!D91</f>
        <v>0</v>
      </c>
      <c r="E91" s="66">
        <f t="shared" si="5"/>
        <v>0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</row>
    <row r="92" spans="1:35" x14ac:dyDescent="0.25">
      <c r="A92" s="50" t="s">
        <v>84</v>
      </c>
      <c r="B92" s="2"/>
      <c r="C92" s="30">
        <f t="shared" si="6"/>
        <v>0</v>
      </c>
      <c r="D92" s="33">
        <f>Stander!D92</f>
        <v>0</v>
      </c>
      <c r="E92" s="66">
        <f t="shared" si="5"/>
        <v>0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9"/>
      <c r="AD92" s="12"/>
      <c r="AE92" s="12"/>
      <c r="AF92" s="12"/>
      <c r="AG92" s="12"/>
      <c r="AH92" s="12"/>
      <c r="AI92" s="12"/>
    </row>
    <row r="93" spans="1:35" x14ac:dyDescent="0.25">
      <c r="A93" s="50" t="s">
        <v>101</v>
      </c>
      <c r="B93" s="2"/>
      <c r="C93" s="30">
        <f t="shared" si="6"/>
        <v>0</v>
      </c>
      <c r="D93" s="33">
        <f>Stander!D93</f>
        <v>0</v>
      </c>
      <c r="E93" s="66">
        <f t="shared" si="5"/>
        <v>0</v>
      </c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9"/>
      <c r="AD93" s="13"/>
      <c r="AE93" s="13"/>
      <c r="AF93" s="13"/>
      <c r="AG93" s="13"/>
      <c r="AH93" s="9"/>
      <c r="AI93" s="13"/>
    </row>
    <row r="94" spans="1:35" x14ac:dyDescent="0.25">
      <c r="A94" s="51" t="s">
        <v>113</v>
      </c>
      <c r="B94" s="4"/>
      <c r="C94" s="30">
        <f t="shared" si="6"/>
        <v>0</v>
      </c>
      <c r="D94" s="33">
        <f>Stander!D94</f>
        <v>0</v>
      </c>
      <c r="E94" s="66">
        <f t="shared" si="5"/>
        <v>0</v>
      </c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12"/>
      <c r="X94" s="23"/>
      <c r="Y94" s="23"/>
      <c r="Z94" s="23"/>
      <c r="AA94" s="23"/>
      <c r="AB94" s="23"/>
      <c r="AC94" s="9"/>
      <c r="AD94" s="23"/>
      <c r="AE94" s="23"/>
      <c r="AF94" s="23"/>
      <c r="AG94" s="23"/>
      <c r="AH94" s="23"/>
      <c r="AI94" s="23"/>
    </row>
    <row r="95" spans="1:35" x14ac:dyDescent="0.25">
      <c r="A95" s="51" t="s">
        <v>174</v>
      </c>
      <c r="B95" s="4"/>
      <c r="C95" s="30">
        <f t="shared" si="6"/>
        <v>0</v>
      </c>
      <c r="D95" s="33">
        <f>Stander!D95</f>
        <v>0</v>
      </c>
      <c r="E95" s="66">
        <f t="shared" si="5"/>
        <v>0</v>
      </c>
      <c r="F95" s="23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75"/>
      <c r="AD95" s="38"/>
      <c r="AE95" s="38"/>
      <c r="AF95" s="38"/>
      <c r="AG95" s="38"/>
      <c r="AH95" s="38"/>
      <c r="AI95" s="38"/>
    </row>
    <row r="96" spans="1:35" x14ac:dyDescent="0.25">
      <c r="A96" s="51" t="s">
        <v>173</v>
      </c>
      <c r="B96" s="4"/>
      <c r="C96" s="30">
        <f t="shared" si="6"/>
        <v>0</v>
      </c>
      <c r="D96" s="33">
        <f>Stander!D96</f>
        <v>0</v>
      </c>
      <c r="E96" s="66">
        <f t="shared" si="5"/>
        <v>0</v>
      </c>
      <c r="F96" s="23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75"/>
      <c r="AD96" s="38"/>
      <c r="AE96" s="38"/>
      <c r="AF96" s="38"/>
      <c r="AG96" s="38"/>
      <c r="AH96" s="38"/>
      <c r="AI96" s="38"/>
    </row>
    <row r="97" spans="1:35" x14ac:dyDescent="0.25">
      <c r="A97" s="51" t="s">
        <v>175</v>
      </c>
      <c r="B97" s="4"/>
      <c r="C97" s="30">
        <f t="shared" si="6"/>
        <v>0</v>
      </c>
      <c r="D97" s="33">
        <f>Stander!D97</f>
        <v>0</v>
      </c>
      <c r="E97" s="66">
        <f t="shared" si="5"/>
        <v>0</v>
      </c>
      <c r="F97" s="23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75"/>
      <c r="AD97" s="38"/>
      <c r="AE97" s="38"/>
      <c r="AF97" s="38"/>
      <c r="AG97" s="38"/>
      <c r="AH97" s="38"/>
      <c r="AI97" s="38"/>
    </row>
    <row r="98" spans="1:35" x14ac:dyDescent="0.25">
      <c r="A98" s="51" t="s">
        <v>138</v>
      </c>
      <c r="B98" s="30"/>
      <c r="C98" s="30">
        <f t="shared" si="6"/>
        <v>0</v>
      </c>
      <c r="D98" s="33">
        <f>Stander!D98</f>
        <v>0</v>
      </c>
      <c r="E98" s="66">
        <f t="shared" si="5"/>
        <v>0</v>
      </c>
    </row>
    <row r="99" spans="1:35" x14ac:dyDescent="0.25">
      <c r="A99" s="51" t="s">
        <v>139</v>
      </c>
      <c r="B99" s="30"/>
      <c r="C99" s="30">
        <f t="shared" si="6"/>
        <v>0</v>
      </c>
      <c r="D99" s="33">
        <f>Stander!D99</f>
        <v>0</v>
      </c>
      <c r="E99" s="66">
        <f t="shared" si="5"/>
        <v>0</v>
      </c>
    </row>
    <row r="100" spans="1:35" ht="17.399999999999999" x14ac:dyDescent="0.3">
      <c r="A100" s="76" t="s">
        <v>165</v>
      </c>
      <c r="B100" s="76"/>
      <c r="C100" s="30">
        <f t="shared" si="6"/>
        <v>0</v>
      </c>
      <c r="D100" s="33"/>
      <c r="E100" s="66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</row>
    <row r="101" spans="1:35" x14ac:dyDescent="0.25">
      <c r="A101" s="50" t="s">
        <v>38</v>
      </c>
      <c r="B101" s="2"/>
      <c r="C101" s="30">
        <f t="shared" si="6"/>
        <v>2</v>
      </c>
      <c r="D101" s="33">
        <f>Stander!D101</f>
        <v>0</v>
      </c>
      <c r="E101" s="66">
        <f t="shared" si="5"/>
        <v>0</v>
      </c>
      <c r="F101" s="9"/>
      <c r="G101" s="9">
        <v>2</v>
      </c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</row>
    <row r="102" spans="1:35" x14ac:dyDescent="0.25">
      <c r="A102" s="50" t="s">
        <v>39</v>
      </c>
      <c r="B102" s="2"/>
      <c r="C102" s="30">
        <f t="shared" si="6"/>
        <v>0</v>
      </c>
      <c r="D102" s="33">
        <f>Stander!D102</f>
        <v>0</v>
      </c>
      <c r="E102" s="66">
        <f t="shared" si="5"/>
        <v>0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</row>
    <row r="103" spans="1:35" x14ac:dyDescent="0.25">
      <c r="A103" s="50" t="s">
        <v>40</v>
      </c>
      <c r="B103" s="2"/>
      <c r="C103" s="30">
        <f t="shared" si="6"/>
        <v>4</v>
      </c>
      <c r="D103" s="33">
        <f>Stander!D103</f>
        <v>0</v>
      </c>
      <c r="E103" s="66">
        <f t="shared" si="5"/>
        <v>0</v>
      </c>
      <c r="F103" s="9"/>
      <c r="G103" s="9">
        <v>4</v>
      </c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</row>
    <row r="104" spans="1:35" x14ac:dyDescent="0.25">
      <c r="A104" s="50" t="s">
        <v>41</v>
      </c>
      <c r="B104" s="2"/>
      <c r="C104" s="30">
        <f t="shared" si="6"/>
        <v>0</v>
      </c>
      <c r="D104" s="33">
        <f>Stander!D104</f>
        <v>0</v>
      </c>
      <c r="E104" s="66">
        <f t="shared" si="5"/>
        <v>0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</row>
    <row r="105" spans="1:35" x14ac:dyDescent="0.25">
      <c r="A105" s="50" t="s">
        <v>42</v>
      </c>
      <c r="B105" s="2"/>
      <c r="C105" s="30">
        <f t="shared" si="6"/>
        <v>0</v>
      </c>
      <c r="D105" s="33">
        <f>Stander!D105</f>
        <v>0</v>
      </c>
      <c r="E105" s="66">
        <f t="shared" si="5"/>
        <v>0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</row>
    <row r="106" spans="1:35" x14ac:dyDescent="0.25">
      <c r="A106" s="50" t="s">
        <v>181</v>
      </c>
      <c r="B106" s="2"/>
      <c r="C106" s="30">
        <f t="shared" si="6"/>
        <v>0</v>
      </c>
      <c r="D106" s="33">
        <f>Stander!D106</f>
        <v>0</v>
      </c>
      <c r="E106" s="66">
        <f t="shared" si="5"/>
        <v>0</v>
      </c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</row>
    <row r="107" spans="1:35" x14ac:dyDescent="0.25">
      <c r="A107" s="50" t="s">
        <v>45</v>
      </c>
      <c r="B107" s="2"/>
      <c r="C107" s="30">
        <f t="shared" si="6"/>
        <v>2</v>
      </c>
      <c r="D107" s="33">
        <f>Stander!D107</f>
        <v>0</v>
      </c>
      <c r="E107" s="66">
        <f t="shared" si="5"/>
        <v>0</v>
      </c>
      <c r="F107" s="9"/>
      <c r="G107" s="9">
        <v>2</v>
      </c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</row>
    <row r="108" spans="1:35" x14ac:dyDescent="0.25">
      <c r="A108" s="50" t="s">
        <v>63</v>
      </c>
      <c r="B108" s="2"/>
      <c r="C108" s="30">
        <f t="shared" si="6"/>
        <v>0</v>
      </c>
      <c r="D108" s="33">
        <f>Stander!D108</f>
        <v>0</v>
      </c>
      <c r="E108" s="66">
        <f t="shared" si="5"/>
        <v>0</v>
      </c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</row>
    <row r="109" spans="1:35" x14ac:dyDescent="0.25">
      <c r="A109" s="50" t="s">
        <v>46</v>
      </c>
      <c r="B109" s="2"/>
      <c r="C109" s="30">
        <f t="shared" si="6"/>
        <v>0</v>
      </c>
      <c r="D109" s="33">
        <f>Stander!D109</f>
        <v>0</v>
      </c>
      <c r="E109" s="66">
        <f t="shared" si="5"/>
        <v>0</v>
      </c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</row>
    <row r="110" spans="1:35" x14ac:dyDescent="0.25">
      <c r="A110" s="50" t="s">
        <v>97</v>
      </c>
      <c r="B110" s="2"/>
      <c r="C110" s="30">
        <f t="shared" si="6"/>
        <v>0</v>
      </c>
      <c r="D110" s="33">
        <f>Stander!D110</f>
        <v>0</v>
      </c>
      <c r="E110" s="66">
        <f t="shared" si="5"/>
        <v>0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</row>
    <row r="111" spans="1:35" x14ac:dyDescent="0.25">
      <c r="A111" s="50" t="s">
        <v>96</v>
      </c>
      <c r="B111" s="2"/>
      <c r="C111" s="30">
        <f t="shared" si="6"/>
        <v>0</v>
      </c>
      <c r="D111" s="33">
        <f>Stander!D111</f>
        <v>0</v>
      </c>
      <c r="E111" s="66">
        <f t="shared" si="5"/>
        <v>0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</row>
    <row r="112" spans="1:35" x14ac:dyDescent="0.25">
      <c r="A112" s="50" t="s">
        <v>109</v>
      </c>
      <c r="B112" s="2"/>
      <c r="C112" s="30">
        <f t="shared" si="6"/>
        <v>0</v>
      </c>
      <c r="D112" s="33">
        <f>Stander!D112</f>
        <v>0</v>
      </c>
      <c r="E112" s="66">
        <f t="shared" si="5"/>
        <v>0</v>
      </c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9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9"/>
      <c r="AD112" s="9"/>
      <c r="AE112" s="13"/>
      <c r="AF112" s="13"/>
      <c r="AG112" s="13"/>
      <c r="AH112" s="9"/>
      <c r="AI112" s="13"/>
    </row>
    <row r="113" spans="1:38" x14ac:dyDescent="0.25">
      <c r="A113" s="50" t="s">
        <v>86</v>
      </c>
      <c r="B113" s="2"/>
      <c r="C113" s="30">
        <f t="shared" si="6"/>
        <v>0</v>
      </c>
      <c r="D113" s="33">
        <f>Stander!D113</f>
        <v>0</v>
      </c>
      <c r="E113" s="66">
        <f t="shared" si="5"/>
        <v>0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</row>
    <row r="114" spans="1:38" x14ac:dyDescent="0.25">
      <c r="A114" s="50" t="s">
        <v>183</v>
      </c>
      <c r="B114" s="2"/>
      <c r="C114" s="30">
        <f t="shared" si="6"/>
        <v>1</v>
      </c>
      <c r="D114" s="33">
        <f>Stander!D114</f>
        <v>0</v>
      </c>
      <c r="E114" s="66">
        <f t="shared" si="5"/>
        <v>0</v>
      </c>
      <c r="F114" s="13"/>
      <c r="G114" s="13">
        <v>1</v>
      </c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9"/>
      <c r="AB114" s="13"/>
      <c r="AC114" s="9"/>
      <c r="AD114" s="13"/>
      <c r="AE114" s="9"/>
      <c r="AF114" s="13"/>
      <c r="AG114" s="13"/>
      <c r="AH114" s="9"/>
      <c r="AI114" s="13"/>
    </row>
    <row r="115" spans="1:38" x14ac:dyDescent="0.25">
      <c r="A115" s="50" t="s">
        <v>111</v>
      </c>
      <c r="B115" s="2"/>
      <c r="C115" s="30">
        <f t="shared" si="6"/>
        <v>0</v>
      </c>
      <c r="D115" s="33">
        <f>Stander!D115</f>
        <v>0</v>
      </c>
      <c r="E115" s="66">
        <f t="shared" si="5"/>
        <v>0</v>
      </c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9"/>
      <c r="AD115" s="12"/>
      <c r="AE115" s="12"/>
      <c r="AF115" s="12"/>
      <c r="AG115" s="12"/>
      <c r="AH115" s="12"/>
      <c r="AI115" s="12"/>
    </row>
    <row r="116" spans="1:38" x14ac:dyDescent="0.25">
      <c r="A116" s="51" t="s">
        <v>112</v>
      </c>
      <c r="B116" s="4"/>
      <c r="C116" s="30">
        <f t="shared" si="6"/>
        <v>0</v>
      </c>
      <c r="D116" s="33">
        <f>Stander!D116</f>
        <v>0</v>
      </c>
      <c r="E116" s="66">
        <f t="shared" si="5"/>
        <v>0</v>
      </c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9"/>
      <c r="AD116" s="12"/>
      <c r="AE116" s="12"/>
      <c r="AF116" s="12"/>
      <c r="AG116" s="12"/>
      <c r="AH116" s="12"/>
      <c r="AI116" s="12"/>
    </row>
    <row r="117" spans="1:38" s="13" customFormat="1" x14ac:dyDescent="0.25">
      <c r="A117" s="52" t="s">
        <v>114</v>
      </c>
      <c r="B117" s="2"/>
      <c r="C117" s="30">
        <f t="shared" si="6"/>
        <v>0</v>
      </c>
      <c r="D117" s="33">
        <f>Stander!D117</f>
        <v>0</v>
      </c>
      <c r="E117" s="66">
        <f t="shared" si="5"/>
        <v>0</v>
      </c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9"/>
      <c r="AD117" s="15"/>
      <c r="AE117" s="15"/>
      <c r="AF117" s="15"/>
      <c r="AG117" s="15"/>
      <c r="AH117" s="15"/>
      <c r="AI117" s="15"/>
      <c r="AJ117" s="11"/>
      <c r="AK117" s="11"/>
      <c r="AL117" s="11"/>
    </row>
    <row r="118" spans="1:38" x14ac:dyDescent="0.25">
      <c r="A118" s="53" t="s">
        <v>140</v>
      </c>
      <c r="B118" s="35"/>
      <c r="C118" s="30">
        <f t="shared" si="6"/>
        <v>0</v>
      </c>
      <c r="D118" s="33">
        <f>Stander!D118</f>
        <v>0</v>
      </c>
      <c r="E118" s="66">
        <f t="shared" si="5"/>
        <v>0</v>
      </c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3"/>
      <c r="W118" s="13"/>
      <c r="X118" s="13"/>
      <c r="Y118" s="13"/>
      <c r="Z118" s="13"/>
      <c r="AA118" s="13"/>
      <c r="AB118" s="13"/>
      <c r="AC118" s="9"/>
      <c r="AD118" s="13"/>
      <c r="AE118" s="13"/>
      <c r="AF118" s="39"/>
      <c r="AG118" s="39"/>
      <c r="AH118" s="39"/>
      <c r="AI118" s="39"/>
    </row>
    <row r="119" spans="1:38" ht="17.399999999999999" x14ac:dyDescent="0.3">
      <c r="A119" s="76" t="s">
        <v>166</v>
      </c>
      <c r="B119" s="76"/>
      <c r="C119" s="30">
        <f t="shared" si="6"/>
        <v>0</v>
      </c>
      <c r="D119" s="33"/>
      <c r="E119" s="66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</row>
    <row r="120" spans="1:38" x14ac:dyDescent="0.25">
      <c r="A120" s="50" t="s">
        <v>16</v>
      </c>
      <c r="B120" s="2"/>
      <c r="C120" s="30">
        <f t="shared" si="6"/>
        <v>120</v>
      </c>
      <c r="D120" s="33">
        <f>Stander!D120</f>
        <v>0</v>
      </c>
      <c r="E120" s="66">
        <f t="shared" si="5"/>
        <v>0</v>
      </c>
      <c r="F120" s="9"/>
      <c r="G120" s="9">
        <v>120</v>
      </c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</row>
    <row r="121" spans="1:38" x14ac:dyDescent="0.25">
      <c r="A121" s="50" t="s">
        <v>17</v>
      </c>
      <c r="B121" s="2"/>
      <c r="C121" s="30">
        <f t="shared" si="6"/>
        <v>0</v>
      </c>
      <c r="D121" s="33">
        <f>Stander!D121</f>
        <v>0</v>
      </c>
      <c r="E121" s="66">
        <f t="shared" si="5"/>
        <v>0</v>
      </c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</row>
    <row r="122" spans="1:38" x14ac:dyDescent="0.25">
      <c r="A122" s="50" t="s">
        <v>18</v>
      </c>
      <c r="B122" s="2"/>
      <c r="C122" s="30">
        <f t="shared" si="6"/>
        <v>20</v>
      </c>
      <c r="D122" s="33">
        <f>Stander!D122</f>
        <v>0</v>
      </c>
      <c r="E122" s="66">
        <f t="shared" si="5"/>
        <v>0</v>
      </c>
      <c r="F122" s="9"/>
      <c r="G122" s="9">
        <v>20</v>
      </c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</row>
    <row r="123" spans="1:38" x14ac:dyDescent="0.25">
      <c r="A123" s="50" t="s">
        <v>47</v>
      </c>
      <c r="B123" s="2"/>
      <c r="C123" s="30">
        <f t="shared" si="6"/>
        <v>0</v>
      </c>
      <c r="D123" s="33">
        <f>Stander!D123</f>
        <v>0</v>
      </c>
      <c r="E123" s="66">
        <f t="shared" si="5"/>
        <v>0</v>
      </c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</row>
    <row r="124" spans="1:38" x14ac:dyDescent="0.25">
      <c r="A124" s="50" t="s">
        <v>48</v>
      </c>
      <c r="B124" s="2"/>
      <c r="C124" s="30">
        <f t="shared" si="6"/>
        <v>0</v>
      </c>
      <c r="D124" s="33">
        <f>Stander!D124</f>
        <v>0</v>
      </c>
      <c r="E124" s="66">
        <f t="shared" si="5"/>
        <v>0</v>
      </c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</row>
    <row r="125" spans="1:38" x14ac:dyDescent="0.25">
      <c r="A125" s="50" t="s">
        <v>74</v>
      </c>
      <c r="B125" s="2"/>
      <c r="C125" s="30">
        <f t="shared" si="6"/>
        <v>0</v>
      </c>
      <c r="D125" s="33">
        <f>Stander!D125</f>
        <v>0</v>
      </c>
      <c r="E125" s="66">
        <f t="shared" si="5"/>
        <v>0</v>
      </c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</row>
    <row r="126" spans="1:38" ht="17.399999999999999" x14ac:dyDescent="0.3">
      <c r="A126" s="76" t="s">
        <v>167</v>
      </c>
      <c r="B126" s="76"/>
      <c r="C126" s="30">
        <f t="shared" si="6"/>
        <v>0</v>
      </c>
      <c r="D126" s="33"/>
      <c r="E126" s="66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</row>
    <row r="127" spans="1:38" x14ac:dyDescent="0.25">
      <c r="A127" s="50" t="s">
        <v>67</v>
      </c>
      <c r="B127" s="2"/>
      <c r="C127" s="30">
        <f t="shared" si="6"/>
        <v>0</v>
      </c>
      <c r="D127" s="33">
        <f>Stander!D127</f>
        <v>0</v>
      </c>
      <c r="E127" s="66">
        <f t="shared" si="5"/>
        <v>0</v>
      </c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</row>
    <row r="128" spans="1:38" x14ac:dyDescent="0.25">
      <c r="A128" s="50" t="s">
        <v>68</v>
      </c>
      <c r="B128" s="2"/>
      <c r="C128" s="30">
        <f t="shared" si="6"/>
        <v>0</v>
      </c>
      <c r="D128" s="33">
        <f>Stander!D128</f>
        <v>0</v>
      </c>
      <c r="E128" s="66">
        <f t="shared" si="5"/>
        <v>0</v>
      </c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</row>
    <row r="129" spans="1:35" x14ac:dyDescent="0.25">
      <c r="A129" s="50" t="s">
        <v>69</v>
      </c>
      <c r="B129" s="2"/>
      <c r="C129" s="30">
        <f t="shared" si="6"/>
        <v>0</v>
      </c>
      <c r="D129" s="33">
        <f>Stander!D129</f>
        <v>0</v>
      </c>
      <c r="E129" s="66">
        <f t="shared" si="5"/>
        <v>0</v>
      </c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</row>
    <row r="130" spans="1:35" x14ac:dyDescent="0.25">
      <c r="A130" s="50" t="s">
        <v>1</v>
      </c>
      <c r="B130" s="2"/>
      <c r="C130" s="30">
        <f t="shared" si="6"/>
        <v>12</v>
      </c>
      <c r="D130" s="33">
        <f>Stander!D130</f>
        <v>0</v>
      </c>
      <c r="E130" s="66">
        <f t="shared" si="5"/>
        <v>0</v>
      </c>
      <c r="F130" s="9"/>
      <c r="G130" s="9">
        <v>12</v>
      </c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</row>
    <row r="131" spans="1:35" x14ac:dyDescent="0.25">
      <c r="A131" s="50" t="s">
        <v>2</v>
      </c>
      <c r="B131" s="2"/>
      <c r="C131" s="30">
        <f t="shared" si="6"/>
        <v>0</v>
      </c>
      <c r="D131" s="33">
        <f>Stander!D131</f>
        <v>0</v>
      </c>
      <c r="E131" s="66">
        <f t="shared" si="5"/>
        <v>0</v>
      </c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</row>
    <row r="132" spans="1:35" x14ac:dyDescent="0.25">
      <c r="A132" s="50" t="s">
        <v>4</v>
      </c>
      <c r="B132" s="2"/>
      <c r="C132" s="30">
        <f t="shared" si="6"/>
        <v>0</v>
      </c>
      <c r="D132" s="33">
        <f>Stander!D132</f>
        <v>0</v>
      </c>
      <c r="E132" s="66">
        <f t="shared" si="5"/>
        <v>0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</row>
    <row r="133" spans="1:35" x14ac:dyDescent="0.25">
      <c r="A133" s="50" t="s">
        <v>5</v>
      </c>
      <c r="B133" s="2"/>
      <c r="C133" s="30">
        <f t="shared" si="6"/>
        <v>0</v>
      </c>
      <c r="D133" s="33">
        <f>Stander!D133</f>
        <v>0</v>
      </c>
      <c r="E133" s="66">
        <f t="shared" si="5"/>
        <v>0</v>
      </c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</row>
    <row r="134" spans="1:35" x14ac:dyDescent="0.25">
      <c r="A134" s="50" t="s">
        <v>75</v>
      </c>
      <c r="B134" s="2"/>
      <c r="C134" s="30">
        <f t="shared" si="6"/>
        <v>0</v>
      </c>
      <c r="D134" s="33">
        <f>Stander!D134</f>
        <v>0</v>
      </c>
      <c r="E134" s="66">
        <f t="shared" si="5"/>
        <v>0</v>
      </c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</row>
    <row r="135" spans="1:35" x14ac:dyDescent="0.25">
      <c r="A135" s="50" t="s">
        <v>137</v>
      </c>
      <c r="B135" s="2"/>
      <c r="C135" s="30">
        <f t="shared" si="6"/>
        <v>0</v>
      </c>
      <c r="D135" s="33">
        <f>Stander!D135</f>
        <v>0</v>
      </c>
      <c r="E135" s="66">
        <f t="shared" si="5"/>
        <v>0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</row>
    <row r="136" spans="1:35" x14ac:dyDescent="0.25">
      <c r="A136" s="50" t="s">
        <v>58</v>
      </c>
      <c r="B136" s="2"/>
      <c r="C136" s="30">
        <f t="shared" si="6"/>
        <v>5</v>
      </c>
      <c r="D136" s="33">
        <f>Stander!D136</f>
        <v>0</v>
      </c>
      <c r="E136" s="66">
        <f t="shared" si="5"/>
        <v>0</v>
      </c>
      <c r="F136" s="9"/>
      <c r="G136" s="9">
        <v>5</v>
      </c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</row>
    <row r="137" spans="1:35" x14ac:dyDescent="0.25">
      <c r="A137" s="50" t="s">
        <v>85</v>
      </c>
      <c r="B137" s="2"/>
      <c r="C137" s="30">
        <f t="shared" si="6"/>
        <v>0</v>
      </c>
      <c r="D137" s="33">
        <f>Stander!D137</f>
        <v>0</v>
      </c>
      <c r="E137" s="66">
        <f t="shared" si="5"/>
        <v>0</v>
      </c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</row>
    <row r="138" spans="1:35" x14ac:dyDescent="0.25">
      <c r="A138" s="50" t="s">
        <v>102</v>
      </c>
      <c r="B138" s="2"/>
      <c r="C138" s="30">
        <f t="shared" si="6"/>
        <v>0</v>
      </c>
      <c r="D138" s="33">
        <f>Stander!D138</f>
        <v>0</v>
      </c>
      <c r="E138" s="66">
        <f t="shared" si="5"/>
        <v>0</v>
      </c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</row>
    <row r="139" spans="1:35" x14ac:dyDescent="0.25">
      <c r="A139" s="50" t="s">
        <v>103</v>
      </c>
      <c r="B139" s="2"/>
      <c r="C139" s="30">
        <f t="shared" si="6"/>
        <v>0</v>
      </c>
      <c r="D139" s="33">
        <f>Stander!D139</f>
        <v>0</v>
      </c>
      <c r="E139" s="66">
        <f t="shared" si="5"/>
        <v>0</v>
      </c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</row>
    <row r="140" spans="1:35" x14ac:dyDescent="0.25">
      <c r="A140" s="50" t="s">
        <v>104</v>
      </c>
      <c r="B140" s="2"/>
      <c r="C140" s="30">
        <f t="shared" si="6"/>
        <v>0</v>
      </c>
      <c r="D140" s="33">
        <f>Stander!D140</f>
        <v>0</v>
      </c>
      <c r="E140" s="66">
        <f t="shared" si="5"/>
        <v>0</v>
      </c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</row>
    <row r="141" spans="1:35" x14ac:dyDescent="0.25">
      <c r="A141" s="50" t="s">
        <v>105</v>
      </c>
      <c r="B141" s="2"/>
      <c r="C141" s="30">
        <f t="shared" si="6"/>
        <v>0</v>
      </c>
      <c r="D141" s="33">
        <f>Stander!D141</f>
        <v>0</v>
      </c>
      <c r="E141" s="66">
        <f t="shared" si="5"/>
        <v>0</v>
      </c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</row>
    <row r="142" spans="1:35" x14ac:dyDescent="0.25">
      <c r="A142" s="50" t="s">
        <v>106</v>
      </c>
      <c r="B142" s="2"/>
      <c r="C142" s="30">
        <f t="shared" si="6"/>
        <v>0</v>
      </c>
      <c r="D142" s="33">
        <f>Stander!D142</f>
        <v>0</v>
      </c>
      <c r="E142" s="66">
        <f t="shared" ref="E142:E145" si="7">D142*C142</f>
        <v>0</v>
      </c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</row>
    <row r="143" spans="1:35" x14ac:dyDescent="0.25">
      <c r="A143" s="50" t="s">
        <v>110</v>
      </c>
      <c r="B143" s="2"/>
      <c r="C143" s="30">
        <f t="shared" si="6"/>
        <v>0</v>
      </c>
      <c r="D143" s="33">
        <f>Stander!D143</f>
        <v>0</v>
      </c>
      <c r="E143" s="66">
        <f t="shared" si="7"/>
        <v>0</v>
      </c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</row>
    <row r="144" spans="1:35" x14ac:dyDescent="0.25">
      <c r="A144" s="53" t="s">
        <v>133</v>
      </c>
      <c r="B144" s="35"/>
      <c r="C144" s="30">
        <f t="shared" si="6"/>
        <v>0</v>
      </c>
      <c r="D144" s="33">
        <f>Stander!D144</f>
        <v>0</v>
      </c>
      <c r="E144" s="66">
        <f t="shared" si="7"/>
        <v>0</v>
      </c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</row>
    <row r="145" spans="1:35" x14ac:dyDescent="0.25">
      <c r="A145" s="53" t="s">
        <v>141</v>
      </c>
      <c r="B145" s="35"/>
      <c r="C145" s="30">
        <f t="shared" si="6"/>
        <v>0</v>
      </c>
      <c r="D145" s="33">
        <f>Stander!D145</f>
        <v>0</v>
      </c>
      <c r="E145" s="66">
        <f t="shared" si="7"/>
        <v>0</v>
      </c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</row>
    <row r="146" spans="1:35" x14ac:dyDescent="0.25">
      <c r="A146" s="10" t="s">
        <v>177</v>
      </c>
      <c r="C146" s="30">
        <f t="shared" ref="C146:C150" si="8">SUM(F146:AI146)</f>
        <v>0</v>
      </c>
    </row>
    <row r="147" spans="1:35" x14ac:dyDescent="0.25">
      <c r="A147" s="10" t="s">
        <v>178</v>
      </c>
      <c r="C147" s="30">
        <f t="shared" si="8"/>
        <v>0</v>
      </c>
    </row>
    <row r="148" spans="1:35" x14ac:dyDescent="0.25">
      <c r="A148" s="10" t="s">
        <v>179</v>
      </c>
      <c r="C148" s="30">
        <f t="shared" si="8"/>
        <v>0</v>
      </c>
    </row>
    <row r="149" spans="1:35" x14ac:dyDescent="0.25">
      <c r="A149" s="10" t="s">
        <v>180</v>
      </c>
      <c r="C149" s="30">
        <f t="shared" si="8"/>
        <v>0</v>
      </c>
    </row>
    <row r="150" spans="1:35" x14ac:dyDescent="0.25">
      <c r="A150" s="10" t="s">
        <v>182</v>
      </c>
      <c r="C150" s="30">
        <f t="shared" si="8"/>
        <v>0</v>
      </c>
    </row>
    <row r="155" spans="1:35" x14ac:dyDescent="0.25"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</row>
    <row r="163" spans="6:35" x14ac:dyDescent="0.25"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9"/>
      <c r="AD163" s="12"/>
      <c r="AE163" s="12"/>
      <c r="AF163" s="12"/>
      <c r="AG163" s="12"/>
      <c r="AH163" s="12"/>
      <c r="AI163" s="12"/>
    </row>
    <row r="166" spans="6:35" x14ac:dyDescent="0.25"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9"/>
      <c r="AD166" s="13"/>
      <c r="AE166" s="13"/>
      <c r="AF166" s="13"/>
      <c r="AG166" s="13"/>
      <c r="AH166" s="9"/>
      <c r="AI166" s="13"/>
    </row>
    <row r="167" spans="6:35" x14ac:dyDescent="0.25"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9"/>
      <c r="AD167" s="13"/>
      <c r="AE167" s="13"/>
      <c r="AF167" s="13"/>
      <c r="AG167" s="13"/>
      <c r="AH167" s="9"/>
      <c r="AI167" s="13"/>
    </row>
    <row r="168" spans="6:35" x14ac:dyDescent="0.25"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9"/>
      <c r="AD168" s="13"/>
      <c r="AE168" s="13"/>
      <c r="AF168" s="13"/>
      <c r="AG168" s="13"/>
      <c r="AH168" s="9"/>
      <c r="AI168" s="13"/>
    </row>
    <row r="169" spans="6:35" x14ac:dyDescent="0.25"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9"/>
      <c r="AD169" s="13"/>
      <c r="AE169" s="13"/>
      <c r="AF169" s="13"/>
      <c r="AG169" s="13"/>
      <c r="AH169" s="9"/>
      <c r="AI169" s="13"/>
    </row>
    <row r="170" spans="6:35" x14ac:dyDescent="0.25"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9"/>
      <c r="AD170" s="13"/>
      <c r="AE170" s="13"/>
      <c r="AF170" s="13"/>
      <c r="AG170" s="13"/>
      <c r="AH170" s="9"/>
      <c r="AI170" s="13"/>
    </row>
    <row r="172" spans="6:35" x14ac:dyDescent="0.25">
      <c r="F172" s="13"/>
      <c r="G172" s="13"/>
      <c r="H172" s="13"/>
      <c r="I172" s="13"/>
      <c r="J172" s="13"/>
      <c r="K172" s="13"/>
      <c r="L172" s="9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9"/>
      <c r="X172" s="13"/>
      <c r="Y172" s="13"/>
      <c r="Z172" s="13"/>
      <c r="AA172" s="13"/>
      <c r="AB172" s="13"/>
      <c r="AC172" s="9"/>
      <c r="AD172" s="13"/>
      <c r="AE172" s="13"/>
      <c r="AF172" s="13"/>
      <c r="AG172" s="13"/>
      <c r="AH172" s="9"/>
      <c r="AI172" s="13"/>
    </row>
    <row r="178" spans="6:35" x14ac:dyDescent="0.25"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3"/>
      <c r="W178" s="13"/>
      <c r="X178" s="13"/>
      <c r="Y178" s="13"/>
      <c r="Z178" s="13"/>
      <c r="AA178" s="13"/>
      <c r="AB178" s="13"/>
      <c r="AC178" s="9"/>
      <c r="AD178" s="13"/>
      <c r="AE178" s="13"/>
      <c r="AF178" s="13"/>
      <c r="AG178" s="13"/>
      <c r="AH178" s="9"/>
      <c r="AI178" s="13"/>
    </row>
    <row r="180" spans="6:35" x14ac:dyDescent="0.25"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3"/>
      <c r="W180" s="13"/>
      <c r="X180" s="13"/>
      <c r="Y180" s="13"/>
      <c r="Z180" s="13"/>
      <c r="AA180" s="13"/>
      <c r="AB180" s="13"/>
      <c r="AC180" s="9"/>
      <c r="AD180" s="13"/>
      <c r="AE180" s="13"/>
      <c r="AF180" s="39"/>
      <c r="AG180" s="39"/>
      <c r="AH180" s="39"/>
      <c r="AI180" s="39"/>
    </row>
  </sheetData>
  <mergeCells count="13">
    <mergeCell ref="A1:C1"/>
    <mergeCell ref="E3:F3"/>
    <mergeCell ref="A5:E5"/>
    <mergeCell ref="A2:C2"/>
    <mergeCell ref="A3:B3"/>
    <mergeCell ref="A100:B100"/>
    <mergeCell ref="A119:B119"/>
    <mergeCell ref="A126:B126"/>
    <mergeCell ref="A8:B8"/>
    <mergeCell ref="A47:B47"/>
    <mergeCell ref="A53:B53"/>
    <mergeCell ref="A70:B70"/>
    <mergeCell ref="A82:B8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0"/>
  <sheetViews>
    <sheetView showGridLines="0" rightToLeft="1" workbookViewId="0">
      <pane xSplit="5" ySplit="6" topLeftCell="F129" activePane="bottomRight" state="frozen"/>
      <selection activeCell="G15" sqref="G14:G15"/>
      <selection pane="topRight" activeCell="G15" sqref="G14:G15"/>
      <selection pane="bottomLeft" activeCell="G15" sqref="G14:G15"/>
      <selection pane="bottomRight" activeCell="G122" sqref="G122"/>
    </sheetView>
  </sheetViews>
  <sheetFormatPr defaultColWidth="6.6640625" defaultRowHeight="13.8" x14ac:dyDescent="0.25"/>
  <cols>
    <col min="1" max="1" width="18.77734375" style="10" bestFit="1" customWidth="1"/>
    <col min="2" max="2" width="6.6640625" style="10"/>
    <col min="3" max="3" width="8.33203125" style="10" customWidth="1"/>
    <col min="4" max="4" width="8.6640625" style="10" customWidth="1"/>
    <col min="5" max="5" width="7.33203125" style="10" customWidth="1"/>
    <col min="6" max="16384" width="6.6640625" style="11"/>
  </cols>
  <sheetData>
    <row r="1" spans="1:38" ht="14.4" thickBot="1" x14ac:dyDescent="0.3">
      <c r="A1" s="95" t="s">
        <v>132</v>
      </c>
      <c r="B1" s="96"/>
      <c r="C1" s="97"/>
    </row>
    <row r="2" spans="1:38" ht="14.4" thickBot="1" x14ac:dyDescent="0.3">
      <c r="A2" s="98" t="s">
        <v>130</v>
      </c>
      <c r="B2" s="98"/>
      <c r="C2" s="98"/>
    </row>
    <row r="3" spans="1:38" ht="14.4" thickBot="1" x14ac:dyDescent="0.3">
      <c r="A3" s="98" t="s">
        <v>131</v>
      </c>
      <c r="B3" s="98"/>
      <c r="C3" s="21"/>
      <c r="E3" s="101">
        <f>E98</f>
        <v>0</v>
      </c>
      <c r="F3" s="102"/>
    </row>
    <row r="4" spans="1:38" x14ac:dyDescent="0.25">
      <c r="A4" s="21"/>
      <c r="B4" s="21"/>
      <c r="C4" s="21"/>
    </row>
    <row r="5" spans="1:38" ht="14.4" thickBot="1" x14ac:dyDescent="0.3">
      <c r="A5" s="90" t="s">
        <v>129</v>
      </c>
      <c r="B5" s="91"/>
      <c r="C5" s="91"/>
      <c r="D5" s="91"/>
      <c r="E5" s="92"/>
      <c r="F5" s="24" t="s">
        <v>153</v>
      </c>
      <c r="G5" s="24" t="s">
        <v>154</v>
      </c>
      <c r="H5" s="24" t="s">
        <v>155</v>
      </c>
      <c r="I5" s="24" t="s">
        <v>156</v>
      </c>
      <c r="J5" s="24" t="s">
        <v>157</v>
      </c>
      <c r="K5" s="24" t="s">
        <v>158</v>
      </c>
      <c r="L5" s="24" t="s">
        <v>159</v>
      </c>
      <c r="M5" s="24" t="s">
        <v>153</v>
      </c>
      <c r="N5" s="24" t="s">
        <v>154</v>
      </c>
      <c r="O5" s="24" t="s">
        <v>155</v>
      </c>
      <c r="P5" s="24" t="s">
        <v>156</v>
      </c>
      <c r="Q5" s="24" t="s">
        <v>157</v>
      </c>
      <c r="R5" s="24" t="s">
        <v>158</v>
      </c>
      <c r="S5" s="24" t="s">
        <v>159</v>
      </c>
      <c r="T5" s="24" t="s">
        <v>153</v>
      </c>
      <c r="U5" s="24" t="s">
        <v>154</v>
      </c>
      <c r="V5" s="24" t="s">
        <v>155</v>
      </c>
      <c r="W5" s="24" t="s">
        <v>156</v>
      </c>
      <c r="X5" s="24" t="s">
        <v>157</v>
      </c>
      <c r="Y5" s="24" t="s">
        <v>158</v>
      </c>
      <c r="Z5" s="24" t="s">
        <v>159</v>
      </c>
      <c r="AA5" s="24" t="s">
        <v>153</v>
      </c>
      <c r="AB5" s="24" t="s">
        <v>154</v>
      </c>
      <c r="AC5" s="24" t="s">
        <v>155</v>
      </c>
      <c r="AD5" s="24" t="s">
        <v>156</v>
      </c>
      <c r="AE5" s="24" t="s">
        <v>157</v>
      </c>
      <c r="AF5" s="24" t="s">
        <v>158</v>
      </c>
      <c r="AG5" s="24" t="s">
        <v>159</v>
      </c>
      <c r="AH5" s="24"/>
      <c r="AI5" s="24"/>
    </row>
    <row r="6" spans="1:38" s="10" customFormat="1" ht="15" thickTop="1" thickBot="1" x14ac:dyDescent="0.3">
      <c r="A6" s="26" t="s">
        <v>125</v>
      </c>
      <c r="B6" s="54" t="s">
        <v>49</v>
      </c>
      <c r="C6" s="27" t="s">
        <v>126</v>
      </c>
      <c r="D6" s="28" t="s">
        <v>127</v>
      </c>
      <c r="E6" s="29" t="s">
        <v>128</v>
      </c>
      <c r="F6" s="25">
        <v>1</v>
      </c>
      <c r="G6" s="25">
        <v>2</v>
      </c>
      <c r="H6" s="25">
        <v>3</v>
      </c>
      <c r="I6" s="25">
        <v>4</v>
      </c>
      <c r="J6" s="25">
        <v>5</v>
      </c>
      <c r="K6" s="25">
        <v>6</v>
      </c>
      <c r="L6" s="25">
        <v>7</v>
      </c>
      <c r="M6" s="25">
        <v>8</v>
      </c>
      <c r="N6" s="25">
        <v>9</v>
      </c>
      <c r="O6" s="25">
        <v>10</v>
      </c>
      <c r="P6" s="25">
        <v>11</v>
      </c>
      <c r="Q6" s="25">
        <v>12</v>
      </c>
      <c r="R6" s="25">
        <v>13</v>
      </c>
      <c r="S6" s="25">
        <v>14</v>
      </c>
      <c r="T6" s="25">
        <v>15</v>
      </c>
      <c r="U6" s="25">
        <v>16</v>
      </c>
      <c r="V6" s="25">
        <v>17</v>
      </c>
      <c r="W6" s="25">
        <v>18</v>
      </c>
      <c r="X6" s="25">
        <v>19</v>
      </c>
      <c r="Y6" s="25">
        <v>20</v>
      </c>
      <c r="Z6" s="25">
        <v>21</v>
      </c>
      <c r="AA6" s="25">
        <v>22</v>
      </c>
      <c r="AB6" s="25">
        <v>23</v>
      </c>
      <c r="AC6" s="25">
        <v>24</v>
      </c>
      <c r="AD6" s="25">
        <v>25</v>
      </c>
      <c r="AE6" s="25">
        <v>26</v>
      </c>
      <c r="AF6" s="25">
        <v>27</v>
      </c>
      <c r="AG6" s="25">
        <v>28</v>
      </c>
      <c r="AH6" s="25"/>
      <c r="AI6" s="25"/>
      <c r="AJ6" s="11"/>
      <c r="AK6" s="11"/>
      <c r="AL6" s="11"/>
    </row>
    <row r="7" spans="1:38" s="10" customFormat="1" ht="14.4" thickTop="1" x14ac:dyDescent="0.25">
      <c r="A7" s="60"/>
      <c r="B7" s="61"/>
      <c r="C7" s="61"/>
      <c r="D7" s="64"/>
      <c r="E7" s="63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11"/>
      <c r="AK7" s="11"/>
      <c r="AL7" s="11"/>
    </row>
    <row r="8" spans="1:38" ht="17.399999999999999" x14ac:dyDescent="0.3">
      <c r="A8" s="76" t="s">
        <v>160</v>
      </c>
      <c r="B8" s="76"/>
    </row>
    <row r="9" spans="1:38" x14ac:dyDescent="0.25">
      <c r="A9" s="50" t="s">
        <v>184</v>
      </c>
      <c r="B9" s="50"/>
      <c r="C9" s="30">
        <f>SUM(F9:AI9)</f>
        <v>50</v>
      </c>
      <c r="D9" s="31">
        <f>Stander!D9</f>
        <v>0</v>
      </c>
      <c r="E9" s="30">
        <f>D9*C9</f>
        <v>0</v>
      </c>
      <c r="F9" s="12"/>
      <c r="G9" s="12">
        <v>50</v>
      </c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38" x14ac:dyDescent="0.25">
      <c r="A10" s="50" t="s">
        <v>21</v>
      </c>
      <c r="B10" s="2"/>
      <c r="C10" s="30">
        <f>SUM(F10:AI10)</f>
        <v>0</v>
      </c>
      <c r="D10" s="31">
        <f>Stander!D10</f>
        <v>0</v>
      </c>
      <c r="E10" s="30">
        <f>D10*C10</f>
        <v>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</row>
    <row r="11" spans="1:38" x14ac:dyDescent="0.25">
      <c r="A11" s="50" t="s">
        <v>22</v>
      </c>
      <c r="B11" s="2"/>
      <c r="C11" s="30">
        <f t="shared" ref="C11:C22" si="0">SUM(F11:AI11)</f>
        <v>0</v>
      </c>
      <c r="D11" s="31">
        <f>Stander!D11</f>
        <v>0</v>
      </c>
      <c r="E11" s="30">
        <f t="shared" ref="E11:E74" si="1">D11*C11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</row>
    <row r="12" spans="1:38" x14ac:dyDescent="0.25">
      <c r="A12" s="50" t="s">
        <v>23</v>
      </c>
      <c r="B12" s="2"/>
      <c r="C12" s="30">
        <f t="shared" si="0"/>
        <v>0</v>
      </c>
      <c r="D12" s="31">
        <f>Stander!D12</f>
        <v>0</v>
      </c>
      <c r="E12" s="30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</row>
    <row r="13" spans="1:38" x14ac:dyDescent="0.25">
      <c r="A13" s="50" t="s">
        <v>24</v>
      </c>
      <c r="B13" s="2"/>
      <c r="C13" s="30">
        <f t="shared" si="0"/>
        <v>50</v>
      </c>
      <c r="D13" s="31">
        <f>Stander!D13</f>
        <v>0</v>
      </c>
      <c r="E13" s="30">
        <f t="shared" si="1"/>
        <v>0</v>
      </c>
      <c r="F13" s="12"/>
      <c r="G13" s="12">
        <v>50</v>
      </c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spans="1:38" x14ac:dyDescent="0.25">
      <c r="A14" s="50" t="s">
        <v>53</v>
      </c>
      <c r="B14" s="2"/>
      <c r="C14" s="30">
        <f t="shared" si="0"/>
        <v>0</v>
      </c>
      <c r="D14" s="31">
        <f>Stander!D14</f>
        <v>0</v>
      </c>
      <c r="E14" s="30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spans="1:38" x14ac:dyDescent="0.25">
      <c r="A15" s="50" t="s">
        <v>108</v>
      </c>
      <c r="B15" s="2"/>
      <c r="C15" s="30">
        <f t="shared" si="0"/>
        <v>50</v>
      </c>
      <c r="D15" s="31">
        <f>Stander!D15</f>
        <v>0</v>
      </c>
      <c r="E15" s="30">
        <f t="shared" si="1"/>
        <v>0</v>
      </c>
      <c r="F15" s="12"/>
      <c r="G15" s="12">
        <v>50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</row>
    <row r="16" spans="1:38" x14ac:dyDescent="0.25">
      <c r="A16" s="50" t="s">
        <v>25</v>
      </c>
      <c r="B16" s="2"/>
      <c r="C16" s="30">
        <f t="shared" si="0"/>
        <v>0</v>
      </c>
      <c r="D16" s="31">
        <f>Stander!D16</f>
        <v>0</v>
      </c>
      <c r="E16" s="30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</row>
    <row r="17" spans="1:35" x14ac:dyDescent="0.25">
      <c r="A17" s="50" t="s">
        <v>26</v>
      </c>
      <c r="B17" s="2"/>
      <c r="C17" s="30">
        <f t="shared" si="0"/>
        <v>0</v>
      </c>
      <c r="D17" s="31">
        <f>Stander!D17</f>
        <v>0</v>
      </c>
      <c r="E17" s="30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</row>
    <row r="18" spans="1:35" x14ac:dyDescent="0.25">
      <c r="A18" s="50" t="s">
        <v>54</v>
      </c>
      <c r="B18" s="2"/>
      <c r="C18" s="30">
        <f t="shared" si="0"/>
        <v>0</v>
      </c>
      <c r="D18" s="31">
        <f>Stander!D18</f>
        <v>0</v>
      </c>
      <c r="E18" s="30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</row>
    <row r="19" spans="1:35" x14ac:dyDescent="0.25">
      <c r="A19" s="50" t="s">
        <v>55</v>
      </c>
      <c r="B19" s="2"/>
      <c r="C19" s="30">
        <f t="shared" si="0"/>
        <v>0</v>
      </c>
      <c r="D19" s="31">
        <f>Stander!D19</f>
        <v>0</v>
      </c>
      <c r="E19" s="30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</row>
    <row r="20" spans="1:35" x14ac:dyDescent="0.25">
      <c r="A20" s="50" t="s">
        <v>27</v>
      </c>
      <c r="B20" s="2"/>
      <c r="C20" s="30">
        <f t="shared" si="0"/>
        <v>0</v>
      </c>
      <c r="D20" s="31">
        <f>Stander!D20</f>
        <v>0</v>
      </c>
      <c r="E20" s="30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</row>
    <row r="21" spans="1:35" x14ac:dyDescent="0.25">
      <c r="A21" s="50" t="s">
        <v>56</v>
      </c>
      <c r="B21" s="2"/>
      <c r="C21" s="30">
        <f t="shared" si="0"/>
        <v>50</v>
      </c>
      <c r="D21" s="31">
        <f>Stander!D21</f>
        <v>0</v>
      </c>
      <c r="E21" s="30">
        <f t="shared" si="1"/>
        <v>0</v>
      </c>
      <c r="F21" s="12"/>
      <c r="G21" s="12">
        <v>50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</row>
    <row r="22" spans="1:35" x14ac:dyDescent="0.25">
      <c r="A22" s="50" t="s">
        <v>28</v>
      </c>
      <c r="B22" s="2"/>
      <c r="C22" s="30">
        <f t="shared" si="0"/>
        <v>0</v>
      </c>
      <c r="D22" s="31">
        <f>Stander!D22</f>
        <v>0</v>
      </c>
      <c r="E22" s="30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</row>
    <row r="23" spans="1:35" x14ac:dyDescent="0.25">
      <c r="A23" s="50" t="s">
        <v>29</v>
      </c>
      <c r="B23" s="2"/>
      <c r="C23" s="30">
        <f t="shared" ref="C23:C46" si="2">SUM(F23:AI23)</f>
        <v>0</v>
      </c>
      <c r="D23" s="31">
        <f>Stander!D23</f>
        <v>0</v>
      </c>
      <c r="E23" s="30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</row>
    <row r="24" spans="1:35" x14ac:dyDescent="0.25">
      <c r="A24" s="50" t="s">
        <v>30</v>
      </c>
      <c r="B24" s="2"/>
      <c r="C24" s="30">
        <f t="shared" si="2"/>
        <v>100</v>
      </c>
      <c r="D24" s="31">
        <f>Stander!D24</f>
        <v>0</v>
      </c>
      <c r="E24" s="30">
        <f t="shared" si="1"/>
        <v>0</v>
      </c>
      <c r="F24" s="12"/>
      <c r="G24" s="12">
        <v>100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35" x14ac:dyDescent="0.25">
      <c r="A25" s="50" t="s">
        <v>31</v>
      </c>
      <c r="B25" s="2"/>
      <c r="C25" s="30">
        <f t="shared" si="2"/>
        <v>100</v>
      </c>
      <c r="D25" s="31">
        <f>Stander!D25</f>
        <v>0</v>
      </c>
      <c r="E25" s="30">
        <f t="shared" si="1"/>
        <v>0</v>
      </c>
      <c r="F25" s="12"/>
      <c r="G25" s="12">
        <v>100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35" x14ac:dyDescent="0.25">
      <c r="A26" s="50" t="s">
        <v>32</v>
      </c>
      <c r="B26" s="2"/>
      <c r="C26" s="30">
        <f t="shared" si="2"/>
        <v>100</v>
      </c>
      <c r="D26" s="31">
        <f>Stander!D26</f>
        <v>0</v>
      </c>
      <c r="E26" s="30">
        <f t="shared" si="1"/>
        <v>0</v>
      </c>
      <c r="F26" s="12"/>
      <c r="G26" s="12">
        <v>100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35" x14ac:dyDescent="0.25">
      <c r="A27" s="50" t="s">
        <v>33</v>
      </c>
      <c r="B27" s="2"/>
      <c r="C27" s="30">
        <f t="shared" si="2"/>
        <v>0</v>
      </c>
      <c r="D27" s="31">
        <f>Stander!D27</f>
        <v>0</v>
      </c>
      <c r="E27" s="30">
        <f t="shared" si="1"/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5" x14ac:dyDescent="0.25">
      <c r="A28" s="50" t="s">
        <v>107</v>
      </c>
      <c r="B28" s="2"/>
      <c r="C28" s="30">
        <f t="shared" si="2"/>
        <v>0</v>
      </c>
      <c r="D28" s="31">
        <f>Stander!D28</f>
        <v>0</v>
      </c>
      <c r="E28" s="30">
        <f t="shared" si="1"/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x14ac:dyDescent="0.25">
      <c r="A29" s="50" t="s">
        <v>34</v>
      </c>
      <c r="B29" s="2"/>
      <c r="C29" s="30">
        <f t="shared" si="2"/>
        <v>0</v>
      </c>
      <c r="D29" s="31">
        <f>Stander!D29</f>
        <v>0</v>
      </c>
      <c r="E29" s="30">
        <f t="shared" si="1"/>
        <v>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</row>
    <row r="30" spans="1:35" x14ac:dyDescent="0.25">
      <c r="A30" s="50" t="s">
        <v>62</v>
      </c>
      <c r="B30" s="2"/>
      <c r="C30" s="30">
        <f t="shared" si="2"/>
        <v>0</v>
      </c>
      <c r="D30" s="31">
        <f>Stander!D30</f>
        <v>0</v>
      </c>
      <c r="E30" s="30">
        <f t="shared" si="1"/>
        <v>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</row>
    <row r="31" spans="1:35" x14ac:dyDescent="0.25">
      <c r="A31" s="50" t="s">
        <v>51</v>
      </c>
      <c r="B31" s="2"/>
      <c r="C31" s="30">
        <f t="shared" si="2"/>
        <v>2</v>
      </c>
      <c r="D31" s="31">
        <f>Stander!D31</f>
        <v>0</v>
      </c>
      <c r="E31" s="30">
        <f t="shared" si="1"/>
        <v>0</v>
      </c>
      <c r="F31" s="12"/>
      <c r="G31" s="12">
        <v>2</v>
      </c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</row>
    <row r="32" spans="1:35" x14ac:dyDescent="0.25">
      <c r="A32" s="50" t="s">
        <v>35</v>
      </c>
      <c r="B32" s="2"/>
      <c r="C32" s="30">
        <f t="shared" si="2"/>
        <v>0</v>
      </c>
      <c r="D32" s="31">
        <f>Stander!D32</f>
        <v>0</v>
      </c>
      <c r="E32" s="30">
        <f t="shared" si="1"/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</row>
    <row r="33" spans="1:35" x14ac:dyDescent="0.25">
      <c r="A33" s="50" t="s">
        <v>115</v>
      </c>
      <c r="B33" s="2"/>
      <c r="C33" s="30">
        <f t="shared" si="2"/>
        <v>0</v>
      </c>
      <c r="D33" s="31">
        <f>Stander!D33</f>
        <v>0</v>
      </c>
      <c r="E33" s="30">
        <f t="shared" si="1"/>
        <v>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:35" x14ac:dyDescent="0.25">
      <c r="A34" s="50" t="s">
        <v>116</v>
      </c>
      <c r="B34" s="2"/>
      <c r="C34" s="30">
        <f t="shared" si="2"/>
        <v>0</v>
      </c>
      <c r="D34" s="31">
        <f>Stander!D34</f>
        <v>0</v>
      </c>
      <c r="E34" s="30">
        <f t="shared" si="1"/>
        <v>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</row>
    <row r="35" spans="1:35" x14ac:dyDescent="0.25">
      <c r="A35" s="50" t="s">
        <v>36</v>
      </c>
      <c r="B35" s="2"/>
      <c r="C35" s="30">
        <f t="shared" si="2"/>
        <v>5</v>
      </c>
      <c r="D35" s="31">
        <f>Stander!D35</f>
        <v>0</v>
      </c>
      <c r="E35" s="30">
        <f t="shared" si="1"/>
        <v>0</v>
      </c>
      <c r="F35" s="12"/>
      <c r="G35" s="12">
        <v>5</v>
      </c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</row>
    <row r="36" spans="1:35" x14ac:dyDescent="0.25">
      <c r="A36" s="50" t="s">
        <v>57</v>
      </c>
      <c r="B36" s="2"/>
      <c r="C36" s="30">
        <f t="shared" si="2"/>
        <v>0</v>
      </c>
      <c r="D36" s="31">
        <f>Stander!D36</f>
        <v>0</v>
      </c>
      <c r="E36" s="30">
        <f t="shared" si="1"/>
        <v>0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 spans="1:35" x14ac:dyDescent="0.25">
      <c r="A37" s="50" t="s">
        <v>37</v>
      </c>
      <c r="B37" s="2"/>
      <c r="C37" s="30">
        <f t="shared" si="2"/>
        <v>0</v>
      </c>
      <c r="D37" s="31">
        <f>Stander!D37</f>
        <v>0</v>
      </c>
      <c r="E37" s="30">
        <f t="shared" si="1"/>
        <v>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 spans="1:35" x14ac:dyDescent="0.25">
      <c r="A38" s="50" t="s">
        <v>19</v>
      </c>
      <c r="B38" s="2"/>
      <c r="C38" s="30">
        <f t="shared" si="2"/>
        <v>0</v>
      </c>
      <c r="D38" s="31">
        <f>Stander!D38</f>
        <v>0</v>
      </c>
      <c r="E38" s="30">
        <f t="shared" si="1"/>
        <v>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x14ac:dyDescent="0.25">
      <c r="A39" s="50" t="s">
        <v>20</v>
      </c>
      <c r="B39" s="2"/>
      <c r="C39" s="30">
        <f t="shared" si="2"/>
        <v>0</v>
      </c>
      <c r="D39" s="31">
        <f>Stander!D39</f>
        <v>0</v>
      </c>
      <c r="E39" s="30">
        <f t="shared" si="1"/>
        <v>0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5" x14ac:dyDescent="0.25">
      <c r="A40" s="50" t="s">
        <v>98</v>
      </c>
      <c r="B40" s="2"/>
      <c r="C40" s="30">
        <f t="shared" si="2"/>
        <v>0</v>
      </c>
      <c r="D40" s="31">
        <f>Stander!D40</f>
        <v>0</v>
      </c>
      <c r="E40" s="30">
        <f t="shared" si="1"/>
        <v>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x14ac:dyDescent="0.25">
      <c r="A41" s="50" t="s">
        <v>99</v>
      </c>
      <c r="B41" s="2"/>
      <c r="C41" s="30">
        <f t="shared" si="2"/>
        <v>0</v>
      </c>
      <c r="D41" s="31">
        <f>Stander!D41</f>
        <v>0</v>
      </c>
      <c r="E41" s="30">
        <f t="shared" si="1"/>
        <v>0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x14ac:dyDescent="0.25">
      <c r="A42" s="50" t="s">
        <v>43</v>
      </c>
      <c r="B42" s="2"/>
      <c r="C42" s="30">
        <f t="shared" si="2"/>
        <v>0</v>
      </c>
      <c r="D42" s="31">
        <f>Stander!D42</f>
        <v>0</v>
      </c>
      <c r="E42" s="30">
        <f t="shared" si="1"/>
        <v>0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x14ac:dyDescent="0.25">
      <c r="A43" s="50" t="s">
        <v>44</v>
      </c>
      <c r="B43" s="2"/>
      <c r="C43" s="30">
        <f t="shared" si="2"/>
        <v>0</v>
      </c>
      <c r="D43" s="31">
        <f>Stander!D43</f>
        <v>0</v>
      </c>
      <c r="E43" s="30">
        <f t="shared" si="1"/>
        <v>0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x14ac:dyDescent="0.25">
      <c r="A44" s="50" t="s">
        <v>73</v>
      </c>
      <c r="B44" s="2"/>
      <c r="C44" s="30">
        <f t="shared" si="2"/>
        <v>50</v>
      </c>
      <c r="D44" s="31">
        <f>Stander!D44</f>
        <v>0</v>
      </c>
      <c r="E44" s="30">
        <f t="shared" si="1"/>
        <v>0</v>
      </c>
      <c r="F44" s="12"/>
      <c r="G44" s="12">
        <v>50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x14ac:dyDescent="0.25">
      <c r="A45" s="50" t="s">
        <v>81</v>
      </c>
      <c r="B45" s="2"/>
      <c r="C45" s="30">
        <f t="shared" si="2"/>
        <v>0</v>
      </c>
      <c r="D45" s="31">
        <f>Stander!D45</f>
        <v>0</v>
      </c>
      <c r="E45" s="30">
        <f t="shared" si="1"/>
        <v>0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x14ac:dyDescent="0.25">
      <c r="A46" s="50" t="s">
        <v>82</v>
      </c>
      <c r="B46" s="2"/>
      <c r="C46" s="30">
        <f t="shared" si="2"/>
        <v>0</v>
      </c>
      <c r="D46" s="31">
        <f>Stander!D46</f>
        <v>0</v>
      </c>
      <c r="E46" s="30">
        <f t="shared" si="1"/>
        <v>0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ht="17.399999999999999" x14ac:dyDescent="0.3">
      <c r="A47" s="76" t="s">
        <v>161</v>
      </c>
      <c r="B47" s="76"/>
      <c r="C47" s="30"/>
      <c r="D47" s="31">
        <f>Stander!D47</f>
        <v>0</v>
      </c>
      <c r="E47" s="30">
        <f t="shared" si="1"/>
        <v>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</row>
    <row r="48" spans="1:35" x14ac:dyDescent="0.25">
      <c r="A48" s="50" t="s">
        <v>7</v>
      </c>
      <c r="B48" s="2"/>
      <c r="C48" s="30">
        <f>SUM(F48:AI48)</f>
        <v>24</v>
      </c>
      <c r="D48" s="31">
        <f>Stander!D48</f>
        <v>0</v>
      </c>
      <c r="E48" s="30">
        <f t="shared" si="1"/>
        <v>0</v>
      </c>
      <c r="F48" s="12"/>
      <c r="G48" s="12">
        <v>24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x14ac:dyDescent="0.25">
      <c r="A49" s="50" t="s">
        <v>8</v>
      </c>
      <c r="B49" s="2"/>
      <c r="C49" s="30">
        <f>SUM(F49:AI49)</f>
        <v>12</v>
      </c>
      <c r="D49" s="31">
        <f>Stander!D49</f>
        <v>0</v>
      </c>
      <c r="E49" s="30">
        <f t="shared" si="1"/>
        <v>0</v>
      </c>
      <c r="F49" s="12"/>
      <c r="G49" s="12">
        <v>12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x14ac:dyDescent="0.25">
      <c r="A50" s="50" t="s">
        <v>9</v>
      </c>
      <c r="B50" s="2"/>
      <c r="C50" s="30">
        <f>SUM(F50:AI50)</f>
        <v>0</v>
      </c>
      <c r="D50" s="31">
        <f>Stander!D50</f>
        <v>0</v>
      </c>
      <c r="E50" s="30">
        <f t="shared" si="1"/>
        <v>0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x14ac:dyDescent="0.25">
      <c r="A51" s="50" t="s">
        <v>151</v>
      </c>
      <c r="B51" s="2"/>
      <c r="C51" s="30">
        <f>SUM(F51:AI51)</f>
        <v>95</v>
      </c>
      <c r="D51" s="31">
        <f>Stander!D51</f>
        <v>0</v>
      </c>
      <c r="E51" s="30">
        <f t="shared" si="1"/>
        <v>0</v>
      </c>
      <c r="F51" s="12"/>
      <c r="G51" s="12">
        <v>95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x14ac:dyDescent="0.25">
      <c r="A52" s="50" t="s">
        <v>152</v>
      </c>
      <c r="B52" s="2"/>
      <c r="C52" s="30">
        <f>SUM(F52:AI52)</f>
        <v>30</v>
      </c>
      <c r="D52" s="31">
        <f>Stander!D52</f>
        <v>0</v>
      </c>
      <c r="E52" s="30">
        <f t="shared" si="1"/>
        <v>0</v>
      </c>
      <c r="F52" s="12"/>
      <c r="G52" s="12">
        <v>30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17.399999999999999" x14ac:dyDescent="0.3">
      <c r="A53" s="76" t="s">
        <v>162</v>
      </c>
      <c r="B53" s="76"/>
      <c r="C53" s="30"/>
      <c r="D53" s="31">
        <f>Stander!D53</f>
        <v>0</v>
      </c>
      <c r="E53" s="30">
        <f t="shared" si="1"/>
        <v>0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x14ac:dyDescent="0.25">
      <c r="A54" s="50" t="s">
        <v>70</v>
      </c>
      <c r="B54" s="2"/>
      <c r="C54" s="30">
        <f t="shared" ref="C54:C69" si="3">SUM(F54:AI54)</f>
        <v>3</v>
      </c>
      <c r="D54" s="31">
        <f>Stander!D54</f>
        <v>0</v>
      </c>
      <c r="E54" s="30">
        <f t="shared" si="1"/>
        <v>0</v>
      </c>
      <c r="F54" s="12"/>
      <c r="G54" s="12">
        <v>3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x14ac:dyDescent="0.25">
      <c r="A55" s="50" t="s">
        <v>142</v>
      </c>
      <c r="B55" s="2"/>
      <c r="C55" s="30">
        <f t="shared" si="3"/>
        <v>0</v>
      </c>
      <c r="D55" s="31">
        <f>Stander!D55</f>
        <v>0</v>
      </c>
      <c r="E55" s="30">
        <f t="shared" si="1"/>
        <v>0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x14ac:dyDescent="0.25">
      <c r="A56" s="50" t="s">
        <v>60</v>
      </c>
      <c r="B56" s="2"/>
      <c r="C56" s="30">
        <f t="shared" si="3"/>
        <v>0</v>
      </c>
      <c r="D56" s="31">
        <f>Stander!D56</f>
        <v>0</v>
      </c>
      <c r="E56" s="30">
        <f t="shared" si="1"/>
        <v>0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x14ac:dyDescent="0.25">
      <c r="A57" s="50" t="s">
        <v>0</v>
      </c>
      <c r="B57" s="2"/>
      <c r="C57" s="30">
        <f t="shared" si="3"/>
        <v>1</v>
      </c>
      <c r="D57" s="31">
        <f>Stander!D57</f>
        <v>0</v>
      </c>
      <c r="E57" s="30">
        <f t="shared" si="1"/>
        <v>0</v>
      </c>
      <c r="F57" s="12"/>
      <c r="G57" s="12">
        <v>1</v>
      </c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x14ac:dyDescent="0.25">
      <c r="A58" s="50" t="s">
        <v>52</v>
      </c>
      <c r="B58" s="2"/>
      <c r="C58" s="30">
        <f t="shared" si="3"/>
        <v>0</v>
      </c>
      <c r="D58" s="31">
        <f>Stander!D58</f>
        <v>0</v>
      </c>
      <c r="E58" s="30">
        <f t="shared" si="1"/>
        <v>0</v>
      </c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x14ac:dyDescent="0.25">
      <c r="A59" s="50" t="s">
        <v>134</v>
      </c>
      <c r="B59" s="2"/>
      <c r="C59" s="30">
        <f t="shared" si="3"/>
        <v>0</v>
      </c>
      <c r="D59" s="31">
        <f>Stander!D59</f>
        <v>0</v>
      </c>
      <c r="E59" s="30">
        <f t="shared" si="1"/>
        <v>0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</row>
    <row r="60" spans="1:35" x14ac:dyDescent="0.25">
      <c r="A60" s="50" t="s">
        <v>135</v>
      </c>
      <c r="B60" s="2"/>
      <c r="C60" s="30">
        <f t="shared" si="3"/>
        <v>0</v>
      </c>
      <c r="D60" s="31">
        <f>Stander!D60</f>
        <v>0</v>
      </c>
      <c r="E60" s="30">
        <f t="shared" si="1"/>
        <v>0</v>
      </c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x14ac:dyDescent="0.25">
      <c r="A61" s="50" t="s">
        <v>61</v>
      </c>
      <c r="B61" s="2"/>
      <c r="C61" s="30">
        <f t="shared" si="3"/>
        <v>0</v>
      </c>
      <c r="D61" s="31">
        <f>Stander!D61</f>
        <v>0</v>
      </c>
      <c r="E61" s="30">
        <f t="shared" si="1"/>
        <v>0</v>
      </c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x14ac:dyDescent="0.25">
      <c r="A62" s="50" t="s">
        <v>136</v>
      </c>
      <c r="B62" s="2"/>
      <c r="C62" s="30">
        <f t="shared" si="3"/>
        <v>0</v>
      </c>
      <c r="D62" s="31">
        <f>Stander!D62</f>
        <v>0</v>
      </c>
      <c r="E62" s="30">
        <f t="shared" si="1"/>
        <v>0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x14ac:dyDescent="0.25">
      <c r="A63" s="50" t="s">
        <v>6</v>
      </c>
      <c r="B63" s="2"/>
      <c r="C63" s="30">
        <f t="shared" si="3"/>
        <v>0</v>
      </c>
      <c r="D63" s="31">
        <f>Stander!D63</f>
        <v>0</v>
      </c>
      <c r="E63" s="30">
        <f t="shared" si="1"/>
        <v>0</v>
      </c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x14ac:dyDescent="0.25">
      <c r="A64" s="50" t="s">
        <v>11</v>
      </c>
      <c r="B64" s="2"/>
      <c r="C64" s="30">
        <f t="shared" si="3"/>
        <v>0</v>
      </c>
      <c r="D64" s="31">
        <f>Stander!D64</f>
        <v>0</v>
      </c>
      <c r="E64" s="30">
        <f t="shared" si="1"/>
        <v>0</v>
      </c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x14ac:dyDescent="0.25">
      <c r="A65" s="50" t="s">
        <v>59</v>
      </c>
      <c r="B65" s="2"/>
      <c r="C65" s="30">
        <f t="shared" si="3"/>
        <v>0</v>
      </c>
      <c r="D65" s="31">
        <f>Stander!D65</f>
        <v>0</v>
      </c>
      <c r="E65" s="30">
        <f t="shared" si="1"/>
        <v>0</v>
      </c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x14ac:dyDescent="0.25">
      <c r="A66" s="50" t="s">
        <v>76</v>
      </c>
      <c r="B66" s="2"/>
      <c r="C66" s="30">
        <f t="shared" si="3"/>
        <v>0</v>
      </c>
      <c r="D66" s="31">
        <f>Stander!D66</f>
        <v>0</v>
      </c>
      <c r="E66" s="30">
        <f t="shared" si="1"/>
        <v>0</v>
      </c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x14ac:dyDescent="0.25">
      <c r="A67" s="50" t="s">
        <v>77</v>
      </c>
      <c r="B67" s="2"/>
      <c r="C67" s="30">
        <f t="shared" si="3"/>
        <v>0</v>
      </c>
      <c r="D67" s="31">
        <f>Stander!D67</f>
        <v>0</v>
      </c>
      <c r="E67" s="30">
        <f t="shared" si="1"/>
        <v>0</v>
      </c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x14ac:dyDescent="0.25">
      <c r="A68" s="50" t="s">
        <v>83</v>
      </c>
      <c r="B68" s="2"/>
      <c r="C68" s="30">
        <f t="shared" si="3"/>
        <v>0</v>
      </c>
      <c r="D68" s="31">
        <f>Stander!D68</f>
        <v>0</v>
      </c>
      <c r="E68" s="30">
        <f t="shared" si="1"/>
        <v>0</v>
      </c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x14ac:dyDescent="0.25">
      <c r="A69" s="50" t="s">
        <v>3</v>
      </c>
      <c r="B69" s="2"/>
      <c r="C69" s="30">
        <f t="shared" si="3"/>
        <v>0</v>
      </c>
      <c r="D69" s="31">
        <f>Stander!D69</f>
        <v>0</v>
      </c>
      <c r="E69" s="30">
        <f t="shared" si="1"/>
        <v>0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7.399999999999999" x14ac:dyDescent="0.3">
      <c r="A70" s="76" t="s">
        <v>163</v>
      </c>
      <c r="B70" s="76"/>
      <c r="C70" s="30"/>
      <c r="D70" s="31">
        <f>Stander!D70</f>
        <v>0</v>
      </c>
      <c r="E70" s="30">
        <f t="shared" si="1"/>
        <v>0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x14ac:dyDescent="0.25">
      <c r="A71" s="50" t="s">
        <v>50</v>
      </c>
      <c r="B71" s="2"/>
      <c r="C71" s="30">
        <f t="shared" ref="C71:C81" si="4">SUM(F71:AI71)</f>
        <v>0</v>
      </c>
      <c r="D71" s="31">
        <f>Stander!D71</f>
        <v>0</v>
      </c>
      <c r="E71" s="30">
        <f t="shared" si="1"/>
        <v>0</v>
      </c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x14ac:dyDescent="0.25">
      <c r="A72" s="50" t="s">
        <v>64</v>
      </c>
      <c r="B72" s="2"/>
      <c r="C72" s="30">
        <f t="shared" si="4"/>
        <v>0</v>
      </c>
      <c r="D72" s="31">
        <f>Stander!D72</f>
        <v>0</v>
      </c>
      <c r="E72" s="30">
        <f t="shared" si="1"/>
        <v>0</v>
      </c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x14ac:dyDescent="0.25">
      <c r="A73" s="50" t="s">
        <v>10</v>
      </c>
      <c r="B73" s="2"/>
      <c r="C73" s="30">
        <f t="shared" si="4"/>
        <v>0</v>
      </c>
      <c r="D73" s="31">
        <f>Stander!D73</f>
        <v>0</v>
      </c>
      <c r="E73" s="30">
        <f t="shared" si="1"/>
        <v>0</v>
      </c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x14ac:dyDescent="0.25">
      <c r="A74" s="50" t="s">
        <v>149</v>
      </c>
      <c r="B74" s="2"/>
      <c r="C74" s="30">
        <f t="shared" si="4"/>
        <v>0</v>
      </c>
      <c r="D74" s="31">
        <f>Stander!D74</f>
        <v>0</v>
      </c>
      <c r="E74" s="30">
        <f t="shared" si="1"/>
        <v>0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x14ac:dyDescent="0.25">
      <c r="A75" s="50" t="s">
        <v>150</v>
      </c>
      <c r="B75" s="2"/>
      <c r="C75" s="30">
        <f t="shared" si="4"/>
        <v>0</v>
      </c>
      <c r="D75" s="31">
        <f>Stander!D75</f>
        <v>0</v>
      </c>
      <c r="E75" s="30">
        <f t="shared" ref="E75:E141" si="5">D75*C75</f>
        <v>0</v>
      </c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x14ac:dyDescent="0.25">
      <c r="A76" s="50" t="s">
        <v>12</v>
      </c>
      <c r="B76" s="2"/>
      <c r="C76" s="30">
        <f t="shared" si="4"/>
        <v>0</v>
      </c>
      <c r="D76" s="31">
        <f>Stander!D76</f>
        <v>0</v>
      </c>
      <c r="E76" s="30">
        <f t="shared" si="5"/>
        <v>0</v>
      </c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x14ac:dyDescent="0.25">
      <c r="A77" s="50" t="s">
        <v>13</v>
      </c>
      <c r="B77" s="2"/>
      <c r="C77" s="30">
        <f t="shared" si="4"/>
        <v>0</v>
      </c>
      <c r="D77" s="31">
        <f>Stander!D77</f>
        <v>0</v>
      </c>
      <c r="E77" s="30">
        <f t="shared" si="5"/>
        <v>0</v>
      </c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x14ac:dyDescent="0.25">
      <c r="A78" s="50" t="s">
        <v>14</v>
      </c>
      <c r="B78" s="2"/>
      <c r="C78" s="30">
        <f t="shared" si="4"/>
        <v>0</v>
      </c>
      <c r="D78" s="31">
        <f>Stander!D78</f>
        <v>0</v>
      </c>
      <c r="E78" s="30">
        <f t="shared" si="5"/>
        <v>0</v>
      </c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x14ac:dyDescent="0.25">
      <c r="A79" s="50" t="s">
        <v>78</v>
      </c>
      <c r="B79" s="2"/>
      <c r="C79" s="30">
        <f t="shared" si="4"/>
        <v>0</v>
      </c>
      <c r="D79" s="31">
        <f>Stander!D79</f>
        <v>0</v>
      </c>
      <c r="E79" s="30">
        <f t="shared" si="5"/>
        <v>0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x14ac:dyDescent="0.25">
      <c r="A80" s="50" t="s">
        <v>79</v>
      </c>
      <c r="B80" s="2"/>
      <c r="C80" s="30">
        <f t="shared" si="4"/>
        <v>0</v>
      </c>
      <c r="D80" s="31">
        <f>Stander!D80</f>
        <v>0</v>
      </c>
      <c r="E80" s="30">
        <f t="shared" si="5"/>
        <v>0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x14ac:dyDescent="0.25">
      <c r="A81" s="50" t="s">
        <v>80</v>
      </c>
      <c r="B81" s="2"/>
      <c r="C81" s="30">
        <f t="shared" si="4"/>
        <v>0</v>
      </c>
      <c r="D81" s="31">
        <f>Stander!D81</f>
        <v>0</v>
      </c>
      <c r="E81" s="30">
        <f t="shared" si="5"/>
        <v>0</v>
      </c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7.399999999999999" x14ac:dyDescent="0.3">
      <c r="A82" s="76" t="s">
        <v>164</v>
      </c>
      <c r="B82" s="76"/>
      <c r="C82" s="30"/>
      <c r="D82" s="31">
        <f>Stander!D82</f>
        <v>0</v>
      </c>
      <c r="E82" s="30">
        <f t="shared" si="5"/>
        <v>0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x14ac:dyDescent="0.25">
      <c r="A83" s="50" t="s">
        <v>65</v>
      </c>
      <c r="B83" s="2"/>
      <c r="C83" s="30">
        <f>SUM(F120:AI120)</f>
        <v>0</v>
      </c>
      <c r="D83" s="31">
        <f>Stander!D83</f>
        <v>0</v>
      </c>
      <c r="E83" s="30">
        <f t="shared" si="5"/>
        <v>0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x14ac:dyDescent="0.25">
      <c r="A84" s="50" t="s">
        <v>66</v>
      </c>
      <c r="B84" s="2"/>
      <c r="C84" s="30">
        <f t="shared" ref="C84:C85" si="6">SUM(F121:AI121)</f>
        <v>27</v>
      </c>
      <c r="D84" s="31">
        <f>Stander!D84</f>
        <v>0</v>
      </c>
      <c r="E84" s="30">
        <f t="shared" si="5"/>
        <v>0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x14ac:dyDescent="0.25">
      <c r="A85" s="50" t="s">
        <v>117</v>
      </c>
      <c r="B85" s="2"/>
      <c r="C85" s="30">
        <f t="shared" si="6"/>
        <v>0</v>
      </c>
      <c r="D85" s="31">
        <f>Stander!D85</f>
        <v>0</v>
      </c>
      <c r="E85" s="30">
        <f t="shared" si="5"/>
        <v>0</v>
      </c>
      <c r="F85" s="12"/>
      <c r="G85" s="12">
        <v>0.1</v>
      </c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x14ac:dyDescent="0.25">
      <c r="A86" s="50" t="s">
        <v>94</v>
      </c>
      <c r="B86" s="2"/>
      <c r="C86" s="30">
        <f t="shared" ref="C86:C93" si="7">SUM(F86:AI86)</f>
        <v>0</v>
      </c>
      <c r="D86" s="31">
        <f>Stander!D86</f>
        <v>0</v>
      </c>
      <c r="E86" s="30">
        <f t="shared" si="5"/>
        <v>0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x14ac:dyDescent="0.25">
      <c r="A87" s="50" t="s">
        <v>95</v>
      </c>
      <c r="B87" s="2"/>
      <c r="C87" s="30">
        <f t="shared" si="7"/>
        <v>0</v>
      </c>
      <c r="D87" s="31">
        <f>Stander!D87</f>
        <v>0</v>
      </c>
      <c r="E87" s="30">
        <f t="shared" si="5"/>
        <v>0</v>
      </c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x14ac:dyDescent="0.25">
      <c r="A88" s="50" t="s">
        <v>15</v>
      </c>
      <c r="B88" s="2"/>
      <c r="C88" s="30">
        <f t="shared" si="7"/>
        <v>0.1</v>
      </c>
      <c r="D88" s="31">
        <f>Stander!D88</f>
        <v>0</v>
      </c>
      <c r="E88" s="30">
        <f t="shared" si="5"/>
        <v>0</v>
      </c>
      <c r="F88" s="12"/>
      <c r="G88" s="12">
        <v>0.1</v>
      </c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x14ac:dyDescent="0.25">
      <c r="A89" s="50" t="s">
        <v>100</v>
      </c>
      <c r="B89" s="2"/>
      <c r="C89" s="30">
        <f t="shared" si="7"/>
        <v>0</v>
      </c>
      <c r="D89" s="31">
        <f>Stander!D89</f>
        <v>0</v>
      </c>
      <c r="E89" s="30">
        <f t="shared" si="5"/>
        <v>0</v>
      </c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x14ac:dyDescent="0.25">
      <c r="A90" s="50" t="s">
        <v>71</v>
      </c>
      <c r="B90" s="2"/>
      <c r="C90" s="30">
        <f t="shared" si="7"/>
        <v>0</v>
      </c>
      <c r="D90" s="31">
        <f>Stander!D90</f>
        <v>0</v>
      </c>
      <c r="E90" s="30">
        <f t="shared" si="5"/>
        <v>0</v>
      </c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x14ac:dyDescent="0.25">
      <c r="A91" s="50" t="s">
        <v>72</v>
      </c>
      <c r="B91" s="2"/>
      <c r="C91" s="30">
        <f t="shared" si="7"/>
        <v>0</v>
      </c>
      <c r="D91" s="31">
        <f>Stander!D91</f>
        <v>0</v>
      </c>
      <c r="E91" s="30">
        <f t="shared" si="5"/>
        <v>0</v>
      </c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x14ac:dyDescent="0.25">
      <c r="A92" s="50" t="s">
        <v>84</v>
      </c>
      <c r="B92" s="2"/>
      <c r="C92" s="30">
        <f t="shared" si="7"/>
        <v>0</v>
      </c>
      <c r="D92" s="31">
        <f>Stander!D92</f>
        <v>0</v>
      </c>
      <c r="E92" s="30">
        <f t="shared" si="5"/>
        <v>0</v>
      </c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</row>
    <row r="93" spans="1:35" x14ac:dyDescent="0.25">
      <c r="A93" s="50" t="s">
        <v>101</v>
      </c>
      <c r="B93" s="2"/>
      <c r="C93" s="30">
        <f t="shared" si="7"/>
        <v>0</v>
      </c>
      <c r="D93" s="31">
        <f>Stander!D93</f>
        <v>0</v>
      </c>
      <c r="E93" s="30">
        <f t="shared" si="5"/>
        <v>0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</row>
    <row r="94" spans="1:35" x14ac:dyDescent="0.25">
      <c r="A94" s="51" t="s">
        <v>113</v>
      </c>
      <c r="B94" s="4"/>
      <c r="C94" s="30">
        <f t="shared" ref="C94:C99" si="8">SUM(F94:AI94)</f>
        <v>0</v>
      </c>
      <c r="D94" s="31">
        <f>Stander!D94</f>
        <v>0</v>
      </c>
      <c r="E94" s="30">
        <f t="shared" si="5"/>
        <v>0</v>
      </c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2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</row>
    <row r="95" spans="1:35" x14ac:dyDescent="0.25">
      <c r="A95" s="51" t="s">
        <v>174</v>
      </c>
      <c r="B95" s="4"/>
      <c r="C95" s="30">
        <f t="shared" si="8"/>
        <v>0</v>
      </c>
      <c r="D95" s="31">
        <f>Stander!D95</f>
        <v>0</v>
      </c>
      <c r="E95" s="30">
        <f t="shared" si="5"/>
        <v>0</v>
      </c>
      <c r="F95" s="1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38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</row>
    <row r="96" spans="1:35" x14ac:dyDescent="0.25">
      <c r="A96" s="51" t="s">
        <v>173</v>
      </c>
      <c r="B96" s="4"/>
      <c r="C96" s="30">
        <f t="shared" si="8"/>
        <v>0</v>
      </c>
      <c r="D96" s="31">
        <f>Stander!D96</f>
        <v>0</v>
      </c>
      <c r="E96" s="30">
        <f t="shared" si="5"/>
        <v>0</v>
      </c>
      <c r="F96" s="1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38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</row>
    <row r="97" spans="1:35" x14ac:dyDescent="0.25">
      <c r="A97" s="51" t="s">
        <v>175</v>
      </c>
      <c r="B97" s="4"/>
      <c r="C97" s="30">
        <f t="shared" si="8"/>
        <v>0</v>
      </c>
      <c r="D97" s="31">
        <f>Stander!D97</f>
        <v>0</v>
      </c>
      <c r="E97" s="30">
        <f t="shared" si="5"/>
        <v>0</v>
      </c>
      <c r="F97" s="1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38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</row>
    <row r="98" spans="1:35" x14ac:dyDescent="0.25">
      <c r="A98" s="51" t="s">
        <v>138</v>
      </c>
      <c r="B98" s="30"/>
      <c r="C98" s="30">
        <f t="shared" si="8"/>
        <v>0</v>
      </c>
      <c r="D98" s="31">
        <f>Stander!D98</f>
        <v>0</v>
      </c>
      <c r="E98" s="30">
        <f t="shared" si="5"/>
        <v>0</v>
      </c>
    </row>
    <row r="99" spans="1:35" x14ac:dyDescent="0.25">
      <c r="A99" s="51" t="s">
        <v>139</v>
      </c>
      <c r="B99" s="30"/>
      <c r="C99" s="30">
        <f t="shared" si="8"/>
        <v>0</v>
      </c>
      <c r="D99" s="31">
        <f>Stander!D99</f>
        <v>0</v>
      </c>
      <c r="E99" s="30">
        <f t="shared" si="5"/>
        <v>0</v>
      </c>
    </row>
    <row r="100" spans="1:35" ht="17.399999999999999" x14ac:dyDescent="0.3">
      <c r="A100" s="76" t="s">
        <v>165</v>
      </c>
      <c r="B100" s="76"/>
      <c r="C100" s="30"/>
      <c r="D100" s="31"/>
      <c r="E100" s="30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x14ac:dyDescent="0.25">
      <c r="A101" s="50" t="s">
        <v>38</v>
      </c>
      <c r="B101" s="2"/>
      <c r="C101" s="30">
        <f t="shared" ref="C101:C118" si="9">SUM(F101:AI101)</f>
        <v>1</v>
      </c>
      <c r="D101" s="31">
        <f>Stander!D101</f>
        <v>0</v>
      </c>
      <c r="E101" s="30">
        <f t="shared" si="5"/>
        <v>0</v>
      </c>
      <c r="F101" s="12"/>
      <c r="G101" s="12">
        <v>1</v>
      </c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x14ac:dyDescent="0.25">
      <c r="A102" s="50" t="s">
        <v>39</v>
      </c>
      <c r="B102" s="2"/>
      <c r="C102" s="30">
        <f t="shared" si="9"/>
        <v>0</v>
      </c>
      <c r="D102" s="31">
        <f>Stander!D102</f>
        <v>0</v>
      </c>
      <c r="E102" s="30">
        <f t="shared" si="5"/>
        <v>0</v>
      </c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x14ac:dyDescent="0.25">
      <c r="A103" s="50" t="s">
        <v>40</v>
      </c>
      <c r="B103" s="2"/>
      <c r="C103" s="30">
        <f t="shared" si="9"/>
        <v>0</v>
      </c>
      <c r="D103" s="31">
        <f>Stander!D103</f>
        <v>0</v>
      </c>
      <c r="E103" s="30">
        <f t="shared" si="5"/>
        <v>0</v>
      </c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x14ac:dyDescent="0.25">
      <c r="A104" s="50" t="s">
        <v>41</v>
      </c>
      <c r="B104" s="2"/>
      <c r="C104" s="30">
        <f t="shared" si="9"/>
        <v>0</v>
      </c>
      <c r="D104" s="31">
        <f>Stander!D104</f>
        <v>0</v>
      </c>
      <c r="E104" s="30">
        <f t="shared" si="5"/>
        <v>0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x14ac:dyDescent="0.25">
      <c r="A105" s="50" t="s">
        <v>42</v>
      </c>
      <c r="B105" s="2"/>
      <c r="C105" s="30">
        <f t="shared" si="9"/>
        <v>0</v>
      </c>
      <c r="D105" s="31">
        <f>Stander!D105</f>
        <v>0</v>
      </c>
      <c r="E105" s="30">
        <f t="shared" si="5"/>
        <v>0</v>
      </c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x14ac:dyDescent="0.25">
      <c r="A106" s="50" t="s">
        <v>181</v>
      </c>
      <c r="B106" s="2"/>
      <c r="C106" s="30">
        <f t="shared" si="9"/>
        <v>0</v>
      </c>
      <c r="D106" s="31">
        <f>Stander!D106</f>
        <v>0</v>
      </c>
      <c r="E106" s="30">
        <f t="shared" si="5"/>
        <v>0</v>
      </c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x14ac:dyDescent="0.25">
      <c r="A107" s="50" t="s">
        <v>45</v>
      </c>
      <c r="B107" s="2"/>
      <c r="C107" s="30">
        <f t="shared" si="9"/>
        <v>2.5</v>
      </c>
      <c r="D107" s="31">
        <f>Stander!D107</f>
        <v>0</v>
      </c>
      <c r="E107" s="30">
        <f t="shared" si="5"/>
        <v>0</v>
      </c>
      <c r="F107" s="12"/>
      <c r="G107" s="12">
        <v>2.5</v>
      </c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x14ac:dyDescent="0.25">
      <c r="A108" s="50" t="s">
        <v>63</v>
      </c>
      <c r="B108" s="2"/>
      <c r="C108" s="30">
        <f t="shared" si="9"/>
        <v>0</v>
      </c>
      <c r="D108" s="31">
        <f>Stander!D108</f>
        <v>0</v>
      </c>
      <c r="E108" s="30">
        <f t="shared" si="5"/>
        <v>0</v>
      </c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x14ac:dyDescent="0.25">
      <c r="A109" s="50" t="s">
        <v>46</v>
      </c>
      <c r="B109" s="2"/>
      <c r="C109" s="30">
        <f t="shared" si="9"/>
        <v>0</v>
      </c>
      <c r="D109" s="31">
        <f>Stander!D109</f>
        <v>0</v>
      </c>
      <c r="E109" s="30">
        <f t="shared" si="5"/>
        <v>0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x14ac:dyDescent="0.25">
      <c r="A110" s="50" t="s">
        <v>97</v>
      </c>
      <c r="B110" s="2"/>
      <c r="C110" s="30">
        <f t="shared" si="9"/>
        <v>0</v>
      </c>
      <c r="D110" s="31">
        <f>Stander!D110</f>
        <v>0</v>
      </c>
      <c r="E110" s="30">
        <f t="shared" si="5"/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x14ac:dyDescent="0.25">
      <c r="A111" s="50" t="s">
        <v>96</v>
      </c>
      <c r="B111" s="2"/>
      <c r="C111" s="30">
        <f t="shared" si="9"/>
        <v>0</v>
      </c>
      <c r="D111" s="31">
        <f>Stander!D111</f>
        <v>0</v>
      </c>
      <c r="E111" s="30">
        <f t="shared" si="5"/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x14ac:dyDescent="0.25">
      <c r="A112" s="50" t="s">
        <v>109</v>
      </c>
      <c r="B112" s="2"/>
      <c r="C112" s="30">
        <f t="shared" si="9"/>
        <v>5</v>
      </c>
      <c r="D112" s="31">
        <f>Stander!D112</f>
        <v>0</v>
      </c>
      <c r="E112" s="30">
        <f t="shared" si="5"/>
        <v>0</v>
      </c>
      <c r="F112" s="13"/>
      <c r="G112" s="13">
        <v>5</v>
      </c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</row>
    <row r="113" spans="1:38" x14ac:dyDescent="0.25">
      <c r="A113" s="50" t="s">
        <v>86</v>
      </c>
      <c r="B113" s="2"/>
      <c r="C113" s="30">
        <f t="shared" si="9"/>
        <v>0</v>
      </c>
      <c r="D113" s="31">
        <f>Stander!D113</f>
        <v>0</v>
      </c>
      <c r="E113" s="30">
        <f t="shared" si="5"/>
        <v>0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</row>
    <row r="114" spans="1:38" x14ac:dyDescent="0.25">
      <c r="A114" s="50" t="s">
        <v>183</v>
      </c>
      <c r="B114" s="2"/>
      <c r="C114" s="30">
        <f t="shared" si="9"/>
        <v>0</v>
      </c>
      <c r="D114" s="31">
        <f>Stander!D114</f>
        <v>0</v>
      </c>
      <c r="E114" s="30">
        <f t="shared" si="5"/>
        <v>0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</row>
    <row r="115" spans="1:38" x14ac:dyDescent="0.25">
      <c r="A115" s="50" t="s">
        <v>111</v>
      </c>
      <c r="B115" s="2"/>
      <c r="C115" s="30">
        <f t="shared" si="9"/>
        <v>0</v>
      </c>
      <c r="D115" s="31">
        <f>Stander!D115</f>
        <v>0</v>
      </c>
      <c r="E115" s="30">
        <f t="shared" si="5"/>
        <v>0</v>
      </c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8" x14ac:dyDescent="0.25">
      <c r="A116" s="51" t="s">
        <v>112</v>
      </c>
      <c r="B116" s="4"/>
      <c r="C116" s="30">
        <f t="shared" si="9"/>
        <v>0</v>
      </c>
      <c r="D116" s="31">
        <f>Stander!D116</f>
        <v>0</v>
      </c>
      <c r="E116" s="30">
        <f t="shared" si="5"/>
        <v>0</v>
      </c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12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</row>
    <row r="117" spans="1:38" s="13" customFormat="1" x14ac:dyDescent="0.25">
      <c r="A117" s="52" t="s">
        <v>114</v>
      </c>
      <c r="B117" s="2"/>
      <c r="C117" s="30">
        <f t="shared" si="9"/>
        <v>0</v>
      </c>
      <c r="D117" s="31">
        <f>Stander!D117</f>
        <v>0</v>
      </c>
      <c r="E117" s="30">
        <f t="shared" si="5"/>
        <v>0</v>
      </c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11"/>
      <c r="AK117" s="11"/>
      <c r="AL117" s="11"/>
    </row>
    <row r="118" spans="1:38" x14ac:dyDescent="0.25">
      <c r="A118" s="53" t="s">
        <v>140</v>
      </c>
      <c r="B118" s="35"/>
      <c r="C118" s="34">
        <f t="shared" si="9"/>
        <v>0</v>
      </c>
      <c r="D118" s="31">
        <f>Stander!D118</f>
        <v>0</v>
      </c>
      <c r="E118" s="30">
        <f t="shared" si="5"/>
        <v>0</v>
      </c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39"/>
    </row>
    <row r="119" spans="1:38" ht="17.399999999999999" x14ac:dyDescent="0.3">
      <c r="A119" s="76" t="s">
        <v>166</v>
      </c>
      <c r="B119" s="76"/>
      <c r="C119" s="34"/>
      <c r="D119" s="31"/>
      <c r="E119" s="30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8" x14ac:dyDescent="0.25">
      <c r="A120" s="50" t="s">
        <v>16</v>
      </c>
      <c r="B120" s="2"/>
      <c r="C120" s="34">
        <f t="shared" ref="C120:C122" si="10">SUM(F120:AI120)</f>
        <v>0</v>
      </c>
      <c r="D120" s="31">
        <f>Stander!D120</f>
        <v>0</v>
      </c>
      <c r="E120" s="30">
        <f t="shared" si="5"/>
        <v>0</v>
      </c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8" x14ac:dyDescent="0.25">
      <c r="A121" s="50" t="s">
        <v>17</v>
      </c>
      <c r="B121" s="2"/>
      <c r="C121" s="34">
        <f t="shared" si="10"/>
        <v>27</v>
      </c>
      <c r="D121" s="31">
        <f>Stander!D121</f>
        <v>0</v>
      </c>
      <c r="E121" s="30">
        <f t="shared" si="5"/>
        <v>0</v>
      </c>
      <c r="F121" s="12"/>
      <c r="G121" s="12">
        <v>27</v>
      </c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8" x14ac:dyDescent="0.25">
      <c r="A122" s="50" t="s">
        <v>18</v>
      </c>
      <c r="B122" s="2"/>
      <c r="C122" s="34">
        <f t="shared" si="10"/>
        <v>0</v>
      </c>
      <c r="D122" s="31">
        <f>Stander!D122</f>
        <v>0</v>
      </c>
      <c r="E122" s="30">
        <f t="shared" si="5"/>
        <v>0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8" x14ac:dyDescent="0.25">
      <c r="A123" s="50" t="s">
        <v>47</v>
      </c>
      <c r="B123" s="2"/>
      <c r="C123" s="30">
        <f>SUM(F123:AI123)</f>
        <v>0</v>
      </c>
      <c r="D123" s="31">
        <f>Stander!D123</f>
        <v>0</v>
      </c>
      <c r="E123" s="30">
        <f t="shared" si="5"/>
        <v>0</v>
      </c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8" x14ac:dyDescent="0.25">
      <c r="A124" s="50" t="s">
        <v>48</v>
      </c>
      <c r="B124" s="2"/>
      <c r="C124" s="30">
        <f>SUM(F124:AI124)</f>
        <v>8</v>
      </c>
      <c r="D124" s="31">
        <f>Stander!D124</f>
        <v>0</v>
      </c>
      <c r="E124" s="30">
        <f t="shared" si="5"/>
        <v>0</v>
      </c>
      <c r="F124" s="12"/>
      <c r="G124" s="12">
        <v>8</v>
      </c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8" x14ac:dyDescent="0.25">
      <c r="A125" s="50" t="s">
        <v>74</v>
      </c>
      <c r="B125" s="2"/>
      <c r="C125" s="30">
        <f>SUM(F125:AI125)</f>
        <v>0</v>
      </c>
      <c r="D125" s="31">
        <f>Stander!D125</f>
        <v>0</v>
      </c>
      <c r="E125" s="30">
        <f t="shared" si="5"/>
        <v>0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8" ht="17.399999999999999" x14ac:dyDescent="0.3">
      <c r="A126" s="76" t="s">
        <v>167</v>
      </c>
      <c r="B126" s="76"/>
      <c r="C126" s="11"/>
      <c r="D126" s="31"/>
      <c r="E126" s="30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8" x14ac:dyDescent="0.25">
      <c r="A127" s="50" t="s">
        <v>67</v>
      </c>
      <c r="B127" s="2"/>
      <c r="C127" s="30">
        <f t="shared" ref="C127:C145" si="11">SUM(F127:AI127)</f>
        <v>0</v>
      </c>
      <c r="D127" s="31">
        <f>Stander!D127</f>
        <v>0</v>
      </c>
      <c r="E127" s="30">
        <f t="shared" si="5"/>
        <v>0</v>
      </c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8" x14ac:dyDescent="0.25">
      <c r="A128" s="50" t="s">
        <v>68</v>
      </c>
      <c r="B128" s="2"/>
      <c r="C128" s="30">
        <f t="shared" si="11"/>
        <v>0</v>
      </c>
      <c r="D128" s="31">
        <f>Stander!D128</f>
        <v>0</v>
      </c>
      <c r="E128" s="30">
        <f t="shared" si="5"/>
        <v>0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2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x14ac:dyDescent="0.25">
      <c r="A129" s="50" t="s">
        <v>69</v>
      </c>
      <c r="B129" s="2"/>
      <c r="C129" s="30">
        <f t="shared" si="11"/>
        <v>0</v>
      </c>
      <c r="D129" s="31">
        <f>Stander!D129</f>
        <v>0</v>
      </c>
      <c r="E129" s="30">
        <f t="shared" si="5"/>
        <v>0</v>
      </c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x14ac:dyDescent="0.25">
      <c r="A130" s="50" t="s">
        <v>1</v>
      </c>
      <c r="B130" s="2"/>
      <c r="C130" s="30">
        <f t="shared" si="11"/>
        <v>6</v>
      </c>
      <c r="D130" s="31">
        <f>Stander!D130</f>
        <v>0</v>
      </c>
      <c r="E130" s="30">
        <f t="shared" si="5"/>
        <v>0</v>
      </c>
      <c r="F130" s="12"/>
      <c r="G130" s="12">
        <v>6</v>
      </c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x14ac:dyDescent="0.25">
      <c r="A131" s="50" t="s">
        <v>2</v>
      </c>
      <c r="B131" s="2"/>
      <c r="C131" s="30">
        <f t="shared" si="11"/>
        <v>100</v>
      </c>
      <c r="D131" s="31">
        <f>Stander!D131</f>
        <v>0</v>
      </c>
      <c r="E131" s="30">
        <f t="shared" si="5"/>
        <v>0</v>
      </c>
      <c r="F131" s="12"/>
      <c r="G131" s="12">
        <v>100</v>
      </c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x14ac:dyDescent="0.25">
      <c r="A132" s="50" t="s">
        <v>4</v>
      </c>
      <c r="B132" s="2"/>
      <c r="C132" s="30">
        <f t="shared" si="11"/>
        <v>0</v>
      </c>
      <c r="D132" s="31">
        <f>Stander!D132</f>
        <v>0</v>
      </c>
      <c r="E132" s="30">
        <f t="shared" si="5"/>
        <v>0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x14ac:dyDescent="0.25">
      <c r="A133" s="50" t="s">
        <v>5</v>
      </c>
      <c r="B133" s="2"/>
      <c r="C133" s="30">
        <f t="shared" si="11"/>
        <v>0</v>
      </c>
      <c r="D133" s="31">
        <f>Stander!D133</f>
        <v>0</v>
      </c>
      <c r="E133" s="30">
        <f t="shared" si="5"/>
        <v>0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x14ac:dyDescent="0.25">
      <c r="A134" s="50" t="s">
        <v>75</v>
      </c>
      <c r="B134" s="2"/>
      <c r="C134" s="30">
        <f t="shared" si="11"/>
        <v>0</v>
      </c>
      <c r="D134" s="31">
        <f>Stander!D134</f>
        <v>0</v>
      </c>
      <c r="E134" s="30">
        <f t="shared" si="5"/>
        <v>0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x14ac:dyDescent="0.25">
      <c r="A135" s="50" t="s">
        <v>137</v>
      </c>
      <c r="B135" s="2"/>
      <c r="C135" s="30">
        <f t="shared" si="11"/>
        <v>0</v>
      </c>
      <c r="D135" s="31">
        <f>Stander!D135</f>
        <v>0</v>
      </c>
      <c r="E135" s="30">
        <f t="shared" si="5"/>
        <v>0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x14ac:dyDescent="0.25">
      <c r="A136" s="50" t="s">
        <v>58</v>
      </c>
      <c r="B136" s="2"/>
      <c r="C136" s="30">
        <f t="shared" si="11"/>
        <v>2</v>
      </c>
      <c r="D136" s="31">
        <f>Stander!D136</f>
        <v>0</v>
      </c>
      <c r="E136" s="30">
        <f t="shared" si="5"/>
        <v>0</v>
      </c>
      <c r="F136" s="12"/>
      <c r="G136" s="12">
        <v>2</v>
      </c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x14ac:dyDescent="0.25">
      <c r="A137" s="50" t="s">
        <v>85</v>
      </c>
      <c r="B137" s="2"/>
      <c r="C137" s="30">
        <f t="shared" si="11"/>
        <v>0</v>
      </c>
      <c r="D137" s="31">
        <f>Stander!D137</f>
        <v>0</v>
      </c>
      <c r="E137" s="30">
        <f t="shared" si="5"/>
        <v>0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x14ac:dyDescent="0.25">
      <c r="A138" s="50" t="s">
        <v>102</v>
      </c>
      <c r="B138" s="2"/>
      <c r="C138" s="30">
        <f t="shared" si="11"/>
        <v>0</v>
      </c>
      <c r="D138" s="31">
        <f>Stander!D138</f>
        <v>0</v>
      </c>
      <c r="E138" s="30">
        <f t="shared" si="5"/>
        <v>0</v>
      </c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x14ac:dyDescent="0.25">
      <c r="A139" s="50" t="s">
        <v>103</v>
      </c>
      <c r="B139" s="2"/>
      <c r="C139" s="30">
        <f t="shared" si="11"/>
        <v>0</v>
      </c>
      <c r="D139" s="31">
        <f>Stander!D139</f>
        <v>0</v>
      </c>
      <c r="E139" s="30">
        <f t="shared" si="5"/>
        <v>0</v>
      </c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x14ac:dyDescent="0.25">
      <c r="A140" s="50" t="s">
        <v>104</v>
      </c>
      <c r="B140" s="2"/>
      <c r="C140" s="30">
        <f t="shared" si="11"/>
        <v>0</v>
      </c>
      <c r="D140" s="31">
        <f>Stander!D140</f>
        <v>0</v>
      </c>
      <c r="E140" s="30">
        <f t="shared" si="5"/>
        <v>0</v>
      </c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x14ac:dyDescent="0.25">
      <c r="A141" s="50" t="s">
        <v>105</v>
      </c>
      <c r="B141" s="2"/>
      <c r="C141" s="30">
        <f t="shared" si="11"/>
        <v>0</v>
      </c>
      <c r="D141" s="31">
        <f>Stander!D141</f>
        <v>0</v>
      </c>
      <c r="E141" s="30">
        <f t="shared" si="5"/>
        <v>0</v>
      </c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x14ac:dyDescent="0.25">
      <c r="A142" s="50" t="s">
        <v>106</v>
      </c>
      <c r="B142" s="2"/>
      <c r="C142" s="30">
        <f t="shared" si="11"/>
        <v>0</v>
      </c>
      <c r="D142" s="31">
        <f>Stander!D142</f>
        <v>0</v>
      </c>
      <c r="E142" s="30">
        <f t="shared" ref="E142:E145" si="12">D142*C142</f>
        <v>0</v>
      </c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x14ac:dyDescent="0.25">
      <c r="A143" s="50" t="s">
        <v>110</v>
      </c>
      <c r="B143" s="2"/>
      <c r="C143" s="30">
        <f t="shared" si="11"/>
        <v>0</v>
      </c>
      <c r="D143" s="31">
        <f>Stander!D143</f>
        <v>0</v>
      </c>
      <c r="E143" s="30">
        <f t="shared" si="12"/>
        <v>0</v>
      </c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x14ac:dyDescent="0.25">
      <c r="A144" s="53" t="s">
        <v>133</v>
      </c>
      <c r="B144" s="35"/>
      <c r="C144" s="30">
        <f t="shared" si="11"/>
        <v>0</v>
      </c>
      <c r="D144" s="31">
        <f>Stander!D144</f>
        <v>0</v>
      </c>
      <c r="E144" s="30">
        <f t="shared" si="12"/>
        <v>0</v>
      </c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x14ac:dyDescent="0.25">
      <c r="A145" s="53" t="s">
        <v>141</v>
      </c>
      <c r="B145" s="35"/>
      <c r="C145" s="30">
        <f t="shared" si="11"/>
        <v>0</v>
      </c>
      <c r="D145" s="31">
        <f>Stander!D145</f>
        <v>0</v>
      </c>
      <c r="E145" s="30">
        <f t="shared" si="12"/>
        <v>0</v>
      </c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x14ac:dyDescent="0.25">
      <c r="A146" s="10" t="s">
        <v>177</v>
      </c>
    </row>
    <row r="147" spans="1:35" x14ac:dyDescent="0.25">
      <c r="A147" s="10" t="s">
        <v>178</v>
      </c>
    </row>
    <row r="148" spans="1:35" x14ac:dyDescent="0.25">
      <c r="A148" s="10" t="s">
        <v>179</v>
      </c>
    </row>
    <row r="149" spans="1:35" x14ac:dyDescent="0.25">
      <c r="A149" s="10" t="s">
        <v>180</v>
      </c>
    </row>
    <row r="150" spans="1:35" x14ac:dyDescent="0.25">
      <c r="A150" s="10" t="s">
        <v>182</v>
      </c>
    </row>
    <row r="155" spans="1:35" x14ac:dyDescent="0.25"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63" spans="6:35" x14ac:dyDescent="0.25"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</row>
    <row r="166" spans="6:35" x14ac:dyDescent="0.25"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</row>
    <row r="167" spans="6:35" x14ac:dyDescent="0.25"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</row>
    <row r="168" spans="6:35" x14ac:dyDescent="0.25"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</row>
    <row r="169" spans="6:35" x14ac:dyDescent="0.25"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</row>
    <row r="170" spans="6:35" x14ac:dyDescent="0.25"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</row>
    <row r="172" spans="6:35" x14ac:dyDescent="0.25"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</row>
    <row r="178" spans="6:35" x14ac:dyDescent="0.25"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</row>
    <row r="180" spans="6:35" x14ac:dyDescent="0.25"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39"/>
    </row>
  </sheetData>
  <mergeCells count="13">
    <mergeCell ref="A1:C1"/>
    <mergeCell ref="E3:F3"/>
    <mergeCell ref="A5:E5"/>
    <mergeCell ref="A2:C2"/>
    <mergeCell ref="A3:B3"/>
    <mergeCell ref="A100:B100"/>
    <mergeCell ref="A119:B119"/>
    <mergeCell ref="A126:B126"/>
    <mergeCell ref="A8:B8"/>
    <mergeCell ref="A47:B47"/>
    <mergeCell ref="A53:B53"/>
    <mergeCell ref="A70:B70"/>
    <mergeCell ref="A82:B8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0"/>
  <sheetViews>
    <sheetView showGridLines="0" rightToLeft="1" workbookViewId="0">
      <pane xSplit="5" ySplit="6" topLeftCell="F7" activePane="bottomRight" state="frozen"/>
      <selection activeCell="G15" sqref="G14:G15"/>
      <selection pane="topRight" activeCell="G15" sqref="G14:G15"/>
      <selection pane="bottomLeft" activeCell="G15" sqref="G14:G15"/>
      <selection pane="bottomRight" activeCell="G108" sqref="G108"/>
    </sheetView>
  </sheetViews>
  <sheetFormatPr defaultColWidth="6.6640625" defaultRowHeight="13.8" x14ac:dyDescent="0.25"/>
  <cols>
    <col min="1" max="1" width="18.77734375" style="10" bestFit="1" customWidth="1"/>
    <col min="2" max="2" width="6.6640625" style="10"/>
    <col min="3" max="3" width="8.33203125" style="10" customWidth="1"/>
    <col min="4" max="4" width="8.6640625" style="10" customWidth="1"/>
    <col min="5" max="5" width="11.88671875" style="10" bestFit="1" customWidth="1"/>
    <col min="6" max="16384" width="6.6640625" style="11"/>
  </cols>
  <sheetData>
    <row r="1" spans="1:38" ht="14.4" thickBot="1" x14ac:dyDescent="0.3">
      <c r="A1" s="95" t="s">
        <v>132</v>
      </c>
      <c r="B1" s="96"/>
      <c r="C1" s="97"/>
    </row>
    <row r="2" spans="1:38" ht="14.4" thickBot="1" x14ac:dyDescent="0.3">
      <c r="A2" s="98" t="s">
        <v>130</v>
      </c>
      <c r="B2" s="98"/>
      <c r="C2" s="98"/>
    </row>
    <row r="3" spans="1:38" ht="14.4" thickBot="1" x14ac:dyDescent="0.3">
      <c r="A3" s="98" t="s">
        <v>131</v>
      </c>
      <c r="B3" s="98"/>
      <c r="C3" s="21"/>
      <c r="E3" s="101">
        <f>E98</f>
        <v>0</v>
      </c>
      <c r="F3" s="102"/>
    </row>
    <row r="4" spans="1:38" x14ac:dyDescent="0.25">
      <c r="A4" s="21"/>
      <c r="B4" s="21"/>
      <c r="C4" s="21"/>
    </row>
    <row r="5" spans="1:38" ht="14.4" thickBot="1" x14ac:dyDescent="0.3">
      <c r="A5" s="90" t="s">
        <v>129</v>
      </c>
      <c r="B5" s="91"/>
      <c r="C5" s="91"/>
      <c r="D5" s="91"/>
      <c r="E5" s="92"/>
      <c r="F5" s="24" t="s">
        <v>153</v>
      </c>
      <c r="G5" s="24" t="s">
        <v>154</v>
      </c>
      <c r="H5" s="24" t="s">
        <v>155</v>
      </c>
      <c r="I5" s="24" t="s">
        <v>156</v>
      </c>
      <c r="J5" s="24" t="s">
        <v>157</v>
      </c>
      <c r="K5" s="24" t="s">
        <v>158</v>
      </c>
      <c r="L5" s="24" t="s">
        <v>159</v>
      </c>
      <c r="M5" s="24" t="s">
        <v>153</v>
      </c>
      <c r="N5" s="24" t="s">
        <v>154</v>
      </c>
      <c r="O5" s="24" t="s">
        <v>155</v>
      </c>
      <c r="P5" s="24" t="s">
        <v>156</v>
      </c>
      <c r="Q5" s="24" t="s">
        <v>157</v>
      </c>
      <c r="R5" s="24" t="s">
        <v>158</v>
      </c>
      <c r="S5" s="24" t="s">
        <v>159</v>
      </c>
      <c r="T5" s="24" t="s">
        <v>153</v>
      </c>
      <c r="U5" s="24" t="s">
        <v>154</v>
      </c>
      <c r="V5" s="24" t="s">
        <v>155</v>
      </c>
      <c r="W5" s="24" t="s">
        <v>156</v>
      </c>
      <c r="X5" s="24" t="s">
        <v>157</v>
      </c>
      <c r="Y5" s="24" t="s">
        <v>158</v>
      </c>
      <c r="Z5" s="24" t="s">
        <v>159</v>
      </c>
      <c r="AA5" s="24" t="s">
        <v>153</v>
      </c>
      <c r="AB5" s="24" t="s">
        <v>154</v>
      </c>
      <c r="AC5" s="24" t="s">
        <v>155</v>
      </c>
      <c r="AD5" s="24" t="s">
        <v>156</v>
      </c>
      <c r="AE5" s="24" t="s">
        <v>157</v>
      </c>
      <c r="AF5" s="24" t="s">
        <v>158</v>
      </c>
      <c r="AG5" s="24" t="s">
        <v>159</v>
      </c>
      <c r="AH5" s="24"/>
      <c r="AI5" s="24"/>
    </row>
    <row r="6" spans="1:38" s="10" customFormat="1" ht="15" thickTop="1" thickBot="1" x14ac:dyDescent="0.3">
      <c r="A6" s="26" t="s">
        <v>125</v>
      </c>
      <c r="B6" s="54" t="s">
        <v>49</v>
      </c>
      <c r="C6" s="27" t="s">
        <v>126</v>
      </c>
      <c r="D6" s="28" t="s">
        <v>127</v>
      </c>
      <c r="E6" s="29" t="s">
        <v>128</v>
      </c>
      <c r="F6" s="25">
        <v>1</v>
      </c>
      <c r="G6" s="25">
        <v>2</v>
      </c>
      <c r="H6" s="25">
        <v>3</v>
      </c>
      <c r="I6" s="25">
        <v>4</v>
      </c>
      <c r="J6" s="25">
        <v>5</v>
      </c>
      <c r="K6" s="25">
        <v>6</v>
      </c>
      <c r="L6" s="25">
        <v>7</v>
      </c>
      <c r="M6" s="25">
        <v>8</v>
      </c>
      <c r="N6" s="25">
        <v>9</v>
      </c>
      <c r="O6" s="25">
        <v>10</v>
      </c>
      <c r="P6" s="25">
        <v>11</v>
      </c>
      <c r="Q6" s="25">
        <v>12</v>
      </c>
      <c r="R6" s="25">
        <v>13</v>
      </c>
      <c r="S6" s="25">
        <v>14</v>
      </c>
      <c r="T6" s="25">
        <v>15</v>
      </c>
      <c r="U6" s="25">
        <v>16</v>
      </c>
      <c r="V6" s="25">
        <v>17</v>
      </c>
      <c r="W6" s="25">
        <v>18</v>
      </c>
      <c r="X6" s="25">
        <v>19</v>
      </c>
      <c r="Y6" s="25">
        <v>20</v>
      </c>
      <c r="Z6" s="25">
        <v>21</v>
      </c>
      <c r="AA6" s="25">
        <v>22</v>
      </c>
      <c r="AB6" s="25">
        <v>23</v>
      </c>
      <c r="AC6" s="25">
        <v>24</v>
      </c>
      <c r="AD6" s="25">
        <v>25</v>
      </c>
      <c r="AE6" s="25">
        <v>26</v>
      </c>
      <c r="AF6" s="25">
        <v>27</v>
      </c>
      <c r="AG6" s="25">
        <v>28</v>
      </c>
      <c r="AH6" s="25"/>
      <c r="AI6" s="25"/>
      <c r="AJ6" s="11"/>
      <c r="AK6" s="11"/>
      <c r="AL6" s="11"/>
    </row>
    <row r="7" spans="1:38" s="10" customFormat="1" ht="14.4" thickTop="1" x14ac:dyDescent="0.25">
      <c r="A7" s="60"/>
      <c r="B7" s="61"/>
      <c r="C7" s="61"/>
      <c r="D7" s="64"/>
      <c r="E7" s="63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11"/>
      <c r="AK7" s="11"/>
      <c r="AL7" s="11"/>
    </row>
    <row r="8" spans="1:38" ht="17.399999999999999" x14ac:dyDescent="0.3">
      <c r="A8" s="76" t="s">
        <v>160</v>
      </c>
      <c r="B8" s="76"/>
    </row>
    <row r="9" spans="1:38" x14ac:dyDescent="0.25">
      <c r="A9" s="50" t="s">
        <v>184</v>
      </c>
      <c r="B9" s="50"/>
      <c r="C9" s="30">
        <f>SUM(F9:AI9)</f>
        <v>50</v>
      </c>
      <c r="D9" s="31">
        <f>Stander!D9</f>
        <v>0</v>
      </c>
      <c r="E9" s="30">
        <f>D9*C9</f>
        <v>0</v>
      </c>
      <c r="F9" s="9"/>
      <c r="G9" s="9">
        <v>50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8" x14ac:dyDescent="0.25">
      <c r="A10" s="50" t="s">
        <v>21</v>
      </c>
      <c r="B10" s="2"/>
      <c r="C10" s="30">
        <f>SUM(F10:AI10)</f>
        <v>150</v>
      </c>
      <c r="D10" s="31">
        <f>Stander!D10</f>
        <v>0</v>
      </c>
      <c r="E10" s="30">
        <f>D10*C10</f>
        <v>0</v>
      </c>
      <c r="F10" s="12"/>
      <c r="G10" s="12">
        <v>150</v>
      </c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</row>
    <row r="11" spans="1:38" x14ac:dyDescent="0.25">
      <c r="A11" s="50" t="s">
        <v>22</v>
      </c>
      <c r="B11" s="2"/>
      <c r="C11" s="30">
        <f t="shared" ref="C11:C22" si="0">SUM(F11:AI11)</f>
        <v>150</v>
      </c>
      <c r="D11" s="31">
        <f>Stander!D11</f>
        <v>0</v>
      </c>
      <c r="E11" s="30">
        <f t="shared" ref="E11:E74" si="1">D11*C11</f>
        <v>0</v>
      </c>
      <c r="F11" s="12"/>
      <c r="G11" s="12">
        <v>150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</row>
    <row r="12" spans="1:38" x14ac:dyDescent="0.25">
      <c r="A12" s="50" t="s">
        <v>23</v>
      </c>
      <c r="B12" s="2"/>
      <c r="C12" s="30">
        <f t="shared" si="0"/>
        <v>0</v>
      </c>
      <c r="D12" s="31">
        <f>Stander!D12</f>
        <v>0</v>
      </c>
      <c r="E12" s="30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</row>
    <row r="13" spans="1:38" x14ac:dyDescent="0.25">
      <c r="A13" s="50" t="s">
        <v>24</v>
      </c>
      <c r="B13" s="2"/>
      <c r="C13" s="30">
        <f t="shared" si="0"/>
        <v>25</v>
      </c>
      <c r="D13" s="31">
        <f>Stander!D13</f>
        <v>0</v>
      </c>
      <c r="E13" s="30">
        <f t="shared" si="1"/>
        <v>0</v>
      </c>
      <c r="F13" s="12"/>
      <c r="G13" s="12">
        <v>25</v>
      </c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spans="1:38" x14ac:dyDescent="0.25">
      <c r="A14" s="50" t="s">
        <v>53</v>
      </c>
      <c r="B14" s="2"/>
      <c r="C14" s="30">
        <f t="shared" si="0"/>
        <v>0</v>
      </c>
      <c r="D14" s="31">
        <f>Stander!D14</f>
        <v>0</v>
      </c>
      <c r="E14" s="30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spans="1:38" x14ac:dyDescent="0.25">
      <c r="A15" s="50" t="s">
        <v>108</v>
      </c>
      <c r="B15" s="2"/>
      <c r="C15" s="30">
        <f t="shared" si="0"/>
        <v>0</v>
      </c>
      <c r="D15" s="31">
        <f>Stander!D15</f>
        <v>0</v>
      </c>
      <c r="E15" s="30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</row>
    <row r="16" spans="1:38" x14ac:dyDescent="0.25">
      <c r="A16" s="50" t="s">
        <v>25</v>
      </c>
      <c r="B16" s="2"/>
      <c r="C16" s="30">
        <f t="shared" si="0"/>
        <v>0</v>
      </c>
      <c r="D16" s="31">
        <f>Stander!D16</f>
        <v>0</v>
      </c>
      <c r="E16" s="30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</row>
    <row r="17" spans="1:35" x14ac:dyDescent="0.25">
      <c r="A17" s="50" t="s">
        <v>26</v>
      </c>
      <c r="B17" s="2"/>
      <c r="C17" s="30">
        <f t="shared" si="0"/>
        <v>25</v>
      </c>
      <c r="D17" s="31">
        <f>Stander!D17</f>
        <v>0</v>
      </c>
      <c r="E17" s="30">
        <f t="shared" si="1"/>
        <v>0</v>
      </c>
      <c r="F17" s="12"/>
      <c r="G17" s="12">
        <v>25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</row>
    <row r="18" spans="1:35" x14ac:dyDescent="0.25">
      <c r="A18" s="50" t="s">
        <v>54</v>
      </c>
      <c r="B18" s="2"/>
      <c r="C18" s="30">
        <f t="shared" si="0"/>
        <v>0</v>
      </c>
      <c r="D18" s="31">
        <f>Stander!D18</f>
        <v>0</v>
      </c>
      <c r="E18" s="30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</row>
    <row r="19" spans="1:35" x14ac:dyDescent="0.25">
      <c r="A19" s="50" t="s">
        <v>55</v>
      </c>
      <c r="B19" s="2"/>
      <c r="C19" s="30">
        <f t="shared" si="0"/>
        <v>0</v>
      </c>
      <c r="D19" s="31">
        <f>Stander!D19</f>
        <v>0</v>
      </c>
      <c r="E19" s="30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</row>
    <row r="20" spans="1:35" x14ac:dyDescent="0.25">
      <c r="A20" s="50" t="s">
        <v>27</v>
      </c>
      <c r="B20" s="2"/>
      <c r="C20" s="30">
        <f t="shared" si="0"/>
        <v>0</v>
      </c>
      <c r="D20" s="31">
        <f>Stander!D20</f>
        <v>0</v>
      </c>
      <c r="E20" s="30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</row>
    <row r="21" spans="1:35" x14ac:dyDescent="0.25">
      <c r="A21" s="50" t="s">
        <v>56</v>
      </c>
      <c r="B21" s="2"/>
      <c r="C21" s="30">
        <f t="shared" si="0"/>
        <v>25</v>
      </c>
      <c r="D21" s="31">
        <f>Stander!D21</f>
        <v>0</v>
      </c>
      <c r="E21" s="30">
        <f t="shared" si="1"/>
        <v>0</v>
      </c>
      <c r="F21" s="12"/>
      <c r="G21" s="12">
        <v>25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</row>
    <row r="22" spans="1:35" x14ac:dyDescent="0.25">
      <c r="A22" s="50" t="s">
        <v>28</v>
      </c>
      <c r="B22" s="2"/>
      <c r="C22" s="30">
        <f t="shared" si="0"/>
        <v>0</v>
      </c>
      <c r="D22" s="31">
        <f>Stander!D22</f>
        <v>0</v>
      </c>
      <c r="E22" s="30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</row>
    <row r="23" spans="1:35" x14ac:dyDescent="0.25">
      <c r="A23" s="50" t="s">
        <v>29</v>
      </c>
      <c r="B23" s="2"/>
      <c r="C23" s="30">
        <f t="shared" ref="C23:C46" si="2">SUM(F23:AI23)</f>
        <v>25</v>
      </c>
      <c r="D23" s="31">
        <f>Stander!D23</f>
        <v>0</v>
      </c>
      <c r="E23" s="30">
        <f t="shared" si="1"/>
        <v>0</v>
      </c>
      <c r="F23" s="12"/>
      <c r="G23" s="12">
        <v>25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</row>
    <row r="24" spans="1:35" x14ac:dyDescent="0.25">
      <c r="A24" s="50" t="s">
        <v>30</v>
      </c>
      <c r="B24" s="2"/>
      <c r="C24" s="30">
        <f t="shared" si="2"/>
        <v>0</v>
      </c>
      <c r="D24" s="31">
        <f>Stander!D24</f>
        <v>0</v>
      </c>
      <c r="E24" s="30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35" x14ac:dyDescent="0.25">
      <c r="A25" s="50" t="s">
        <v>31</v>
      </c>
      <c r="B25" s="2"/>
      <c r="C25" s="30">
        <f t="shared" si="2"/>
        <v>0</v>
      </c>
      <c r="D25" s="31">
        <f>Stander!D25</f>
        <v>0</v>
      </c>
      <c r="E25" s="30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35" x14ac:dyDescent="0.25">
      <c r="A26" s="50" t="s">
        <v>32</v>
      </c>
      <c r="B26" s="2"/>
      <c r="C26" s="30">
        <f t="shared" si="2"/>
        <v>0</v>
      </c>
      <c r="D26" s="31">
        <f>Stander!D26</f>
        <v>0</v>
      </c>
      <c r="E26" s="30">
        <f t="shared" si="1"/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35" x14ac:dyDescent="0.25">
      <c r="A27" s="50" t="s">
        <v>33</v>
      </c>
      <c r="B27" s="2"/>
      <c r="C27" s="30">
        <f t="shared" si="2"/>
        <v>0</v>
      </c>
      <c r="D27" s="31">
        <f>Stander!D27</f>
        <v>0</v>
      </c>
      <c r="E27" s="30">
        <f t="shared" si="1"/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5" x14ac:dyDescent="0.25">
      <c r="A28" s="50" t="s">
        <v>107</v>
      </c>
      <c r="B28" s="2"/>
      <c r="C28" s="30">
        <f t="shared" si="2"/>
        <v>0</v>
      </c>
      <c r="D28" s="31">
        <f>Stander!D28</f>
        <v>0</v>
      </c>
      <c r="E28" s="30">
        <f t="shared" si="1"/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x14ac:dyDescent="0.25">
      <c r="A29" s="50" t="s">
        <v>34</v>
      </c>
      <c r="B29" s="2"/>
      <c r="C29" s="30">
        <f t="shared" si="2"/>
        <v>0</v>
      </c>
      <c r="D29" s="31">
        <f>Stander!D29</f>
        <v>0</v>
      </c>
      <c r="E29" s="30">
        <f t="shared" si="1"/>
        <v>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</row>
    <row r="30" spans="1:35" x14ac:dyDescent="0.25">
      <c r="A30" s="50" t="s">
        <v>62</v>
      </c>
      <c r="B30" s="2"/>
      <c r="C30" s="30">
        <f t="shared" si="2"/>
        <v>0</v>
      </c>
      <c r="D30" s="31">
        <f>Stander!D30</f>
        <v>0</v>
      </c>
      <c r="E30" s="30">
        <f t="shared" si="1"/>
        <v>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</row>
    <row r="31" spans="1:35" x14ac:dyDescent="0.25">
      <c r="A31" s="50" t="s">
        <v>51</v>
      </c>
      <c r="B31" s="2"/>
      <c r="C31" s="30">
        <f t="shared" si="2"/>
        <v>0</v>
      </c>
      <c r="D31" s="31">
        <f>Stander!D31</f>
        <v>0</v>
      </c>
      <c r="E31" s="30">
        <f t="shared" si="1"/>
        <v>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</row>
    <row r="32" spans="1:35" x14ac:dyDescent="0.25">
      <c r="A32" s="50" t="s">
        <v>35</v>
      </c>
      <c r="B32" s="2"/>
      <c r="C32" s="30">
        <f t="shared" si="2"/>
        <v>0</v>
      </c>
      <c r="D32" s="31">
        <f>Stander!D32</f>
        <v>0</v>
      </c>
      <c r="E32" s="30">
        <f t="shared" si="1"/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</row>
    <row r="33" spans="1:35" x14ac:dyDescent="0.25">
      <c r="A33" s="50" t="s">
        <v>115</v>
      </c>
      <c r="B33" s="2"/>
      <c r="C33" s="30">
        <f t="shared" si="2"/>
        <v>5</v>
      </c>
      <c r="D33" s="31">
        <f>Stander!D33</f>
        <v>0</v>
      </c>
      <c r="E33" s="30">
        <f t="shared" si="1"/>
        <v>0</v>
      </c>
      <c r="F33" s="12"/>
      <c r="G33" s="12">
        <v>5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:35" x14ac:dyDescent="0.25">
      <c r="A34" s="50" t="s">
        <v>116</v>
      </c>
      <c r="B34" s="2"/>
      <c r="C34" s="30">
        <f t="shared" si="2"/>
        <v>0</v>
      </c>
      <c r="D34" s="31">
        <f>Stander!D34</f>
        <v>0</v>
      </c>
      <c r="E34" s="30">
        <f t="shared" si="1"/>
        <v>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</row>
    <row r="35" spans="1:35" x14ac:dyDescent="0.25">
      <c r="A35" s="50" t="s">
        <v>36</v>
      </c>
      <c r="B35" s="2"/>
      <c r="C35" s="30">
        <f t="shared" si="2"/>
        <v>0</v>
      </c>
      <c r="D35" s="31">
        <f>Stander!D35</f>
        <v>0</v>
      </c>
      <c r="E35" s="30">
        <f t="shared" si="1"/>
        <v>0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</row>
    <row r="36" spans="1:35" x14ac:dyDescent="0.25">
      <c r="A36" s="50" t="s">
        <v>57</v>
      </c>
      <c r="B36" s="2"/>
      <c r="C36" s="30">
        <f t="shared" si="2"/>
        <v>0</v>
      </c>
      <c r="D36" s="31">
        <f>Stander!D36</f>
        <v>0</v>
      </c>
      <c r="E36" s="30">
        <f t="shared" si="1"/>
        <v>0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 spans="1:35" x14ac:dyDescent="0.25">
      <c r="A37" s="50" t="s">
        <v>37</v>
      </c>
      <c r="B37" s="2"/>
      <c r="C37" s="30">
        <f t="shared" si="2"/>
        <v>0</v>
      </c>
      <c r="D37" s="31">
        <f>Stander!D37</f>
        <v>0</v>
      </c>
      <c r="E37" s="30">
        <f t="shared" si="1"/>
        <v>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 spans="1:35" x14ac:dyDescent="0.25">
      <c r="A38" s="50" t="s">
        <v>19</v>
      </c>
      <c r="B38" s="2"/>
      <c r="C38" s="30">
        <f t="shared" si="2"/>
        <v>0</v>
      </c>
      <c r="D38" s="31">
        <f>Stander!D38</f>
        <v>0</v>
      </c>
      <c r="E38" s="30">
        <f t="shared" si="1"/>
        <v>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x14ac:dyDescent="0.25">
      <c r="A39" s="50" t="s">
        <v>20</v>
      </c>
      <c r="B39" s="2"/>
      <c r="C39" s="30">
        <f t="shared" si="2"/>
        <v>0</v>
      </c>
      <c r="D39" s="31">
        <f>Stander!D39</f>
        <v>0</v>
      </c>
      <c r="E39" s="30">
        <f t="shared" si="1"/>
        <v>0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5" x14ac:dyDescent="0.25">
      <c r="A40" s="50" t="s">
        <v>98</v>
      </c>
      <c r="B40" s="2"/>
      <c r="C40" s="30">
        <f t="shared" si="2"/>
        <v>0</v>
      </c>
      <c r="D40" s="31">
        <f>Stander!D40</f>
        <v>0</v>
      </c>
      <c r="E40" s="30">
        <f t="shared" si="1"/>
        <v>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x14ac:dyDescent="0.25">
      <c r="A41" s="50" t="s">
        <v>99</v>
      </c>
      <c r="B41" s="2"/>
      <c r="C41" s="30">
        <f t="shared" si="2"/>
        <v>0</v>
      </c>
      <c r="D41" s="31">
        <f>Stander!D41</f>
        <v>0</v>
      </c>
      <c r="E41" s="30">
        <f t="shared" si="1"/>
        <v>0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x14ac:dyDescent="0.25">
      <c r="A42" s="50" t="s">
        <v>43</v>
      </c>
      <c r="B42" s="2"/>
      <c r="C42" s="30">
        <f t="shared" si="2"/>
        <v>0</v>
      </c>
      <c r="D42" s="31">
        <f>Stander!D42</f>
        <v>0</v>
      </c>
      <c r="E42" s="30">
        <f t="shared" si="1"/>
        <v>0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x14ac:dyDescent="0.25">
      <c r="A43" s="50" t="s">
        <v>44</v>
      </c>
      <c r="B43" s="2"/>
      <c r="C43" s="30">
        <f t="shared" si="2"/>
        <v>2</v>
      </c>
      <c r="D43" s="31">
        <f>Stander!D43</f>
        <v>0</v>
      </c>
      <c r="E43" s="30">
        <f t="shared" si="1"/>
        <v>0</v>
      </c>
      <c r="F43" s="12"/>
      <c r="G43" s="12">
        <v>2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x14ac:dyDescent="0.25">
      <c r="A44" s="50" t="s">
        <v>73</v>
      </c>
      <c r="B44" s="2"/>
      <c r="C44" s="30">
        <f t="shared" si="2"/>
        <v>0</v>
      </c>
      <c r="D44" s="31">
        <f>Stander!D44</f>
        <v>0</v>
      </c>
      <c r="E44" s="30">
        <f t="shared" si="1"/>
        <v>0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x14ac:dyDescent="0.25">
      <c r="A45" s="50" t="s">
        <v>81</v>
      </c>
      <c r="B45" s="2"/>
      <c r="C45" s="30">
        <f t="shared" si="2"/>
        <v>0</v>
      </c>
      <c r="D45" s="31">
        <f>Stander!D45</f>
        <v>0</v>
      </c>
      <c r="E45" s="30">
        <f t="shared" si="1"/>
        <v>0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x14ac:dyDescent="0.25">
      <c r="A46" s="50" t="s">
        <v>82</v>
      </c>
      <c r="B46" s="2"/>
      <c r="C46" s="30">
        <f t="shared" si="2"/>
        <v>0</v>
      </c>
      <c r="D46" s="31">
        <f>Stander!D46</f>
        <v>0</v>
      </c>
      <c r="E46" s="30">
        <f t="shared" si="1"/>
        <v>0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ht="17.399999999999999" x14ac:dyDescent="0.3">
      <c r="A47" s="76" t="s">
        <v>161</v>
      </c>
      <c r="B47" s="76"/>
      <c r="C47" s="30"/>
      <c r="D47" s="31">
        <f>Stander!D47</f>
        <v>0</v>
      </c>
      <c r="E47" s="30">
        <f t="shared" si="1"/>
        <v>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</row>
    <row r="48" spans="1:35" x14ac:dyDescent="0.25">
      <c r="A48" s="50" t="s">
        <v>7</v>
      </c>
      <c r="B48" s="2"/>
      <c r="C48" s="30">
        <f>SUM(F48:AI48)</f>
        <v>39</v>
      </c>
      <c r="D48" s="31">
        <f>Stander!D48</f>
        <v>0</v>
      </c>
      <c r="E48" s="30">
        <f t="shared" si="1"/>
        <v>0</v>
      </c>
      <c r="F48" s="12"/>
      <c r="G48" s="12">
        <v>39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x14ac:dyDescent="0.25">
      <c r="A49" s="50" t="s">
        <v>8</v>
      </c>
      <c r="B49" s="2"/>
      <c r="C49" s="30">
        <f>SUM(F49:AI49)</f>
        <v>39</v>
      </c>
      <c r="D49" s="31">
        <f>Stander!D49</f>
        <v>0</v>
      </c>
      <c r="E49" s="30">
        <f t="shared" si="1"/>
        <v>0</v>
      </c>
      <c r="F49" s="12"/>
      <c r="G49" s="12">
        <v>39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x14ac:dyDescent="0.25">
      <c r="A50" s="50" t="s">
        <v>9</v>
      </c>
      <c r="B50" s="2"/>
      <c r="C50" s="30">
        <f>SUM(F50:AI50)</f>
        <v>0</v>
      </c>
      <c r="D50" s="31">
        <f>Stander!D50</f>
        <v>0</v>
      </c>
      <c r="E50" s="30">
        <f t="shared" si="1"/>
        <v>0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x14ac:dyDescent="0.25">
      <c r="A51" s="50" t="s">
        <v>151</v>
      </c>
      <c r="B51" s="2"/>
      <c r="C51" s="30">
        <f>SUM(F51:AI51)</f>
        <v>0</v>
      </c>
      <c r="D51" s="31">
        <f>Stander!D51</f>
        <v>0</v>
      </c>
      <c r="E51" s="30">
        <f t="shared" si="1"/>
        <v>0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x14ac:dyDescent="0.25">
      <c r="A52" s="50" t="s">
        <v>152</v>
      </c>
      <c r="B52" s="2"/>
      <c r="C52" s="30">
        <f>SUM(F52:AI52)</f>
        <v>0</v>
      </c>
      <c r="D52" s="31">
        <f>Stander!D52</f>
        <v>0</v>
      </c>
      <c r="E52" s="30">
        <f t="shared" si="1"/>
        <v>0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17.399999999999999" x14ac:dyDescent="0.3">
      <c r="A53" s="76" t="s">
        <v>162</v>
      </c>
      <c r="B53" s="76"/>
      <c r="C53" s="30"/>
      <c r="D53" s="31">
        <f>Stander!D53</f>
        <v>0</v>
      </c>
      <c r="E53" s="30">
        <f t="shared" si="1"/>
        <v>0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x14ac:dyDescent="0.25">
      <c r="A54" s="50" t="s">
        <v>70</v>
      </c>
      <c r="B54" s="2"/>
      <c r="C54" s="30">
        <f t="shared" ref="C54:C69" si="3">SUM(F54:AI54)</f>
        <v>0</v>
      </c>
      <c r="D54" s="31">
        <f>Stander!D54</f>
        <v>0</v>
      </c>
      <c r="E54" s="30">
        <f t="shared" si="1"/>
        <v>0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x14ac:dyDescent="0.25">
      <c r="A55" s="50" t="s">
        <v>142</v>
      </c>
      <c r="B55" s="2"/>
      <c r="C55" s="30">
        <f t="shared" si="3"/>
        <v>0</v>
      </c>
      <c r="D55" s="31">
        <f>Stander!D55</f>
        <v>0</v>
      </c>
      <c r="E55" s="30">
        <f t="shared" si="1"/>
        <v>0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x14ac:dyDescent="0.25">
      <c r="A56" s="50" t="s">
        <v>60</v>
      </c>
      <c r="B56" s="2"/>
      <c r="C56" s="30">
        <f t="shared" si="3"/>
        <v>0</v>
      </c>
      <c r="D56" s="31">
        <f>Stander!D56</f>
        <v>0</v>
      </c>
      <c r="E56" s="30">
        <f t="shared" si="1"/>
        <v>0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x14ac:dyDescent="0.25">
      <c r="A57" s="50" t="s">
        <v>0</v>
      </c>
      <c r="B57" s="2"/>
      <c r="C57" s="30">
        <f t="shared" si="3"/>
        <v>0</v>
      </c>
      <c r="D57" s="31">
        <f>Stander!D57</f>
        <v>0</v>
      </c>
      <c r="E57" s="30">
        <f t="shared" si="1"/>
        <v>0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x14ac:dyDescent="0.25">
      <c r="A58" s="50" t="s">
        <v>52</v>
      </c>
      <c r="B58" s="2"/>
      <c r="C58" s="30">
        <f t="shared" si="3"/>
        <v>0</v>
      </c>
      <c r="D58" s="31">
        <f>Stander!D58</f>
        <v>0</v>
      </c>
      <c r="E58" s="30">
        <f t="shared" si="1"/>
        <v>0</v>
      </c>
      <c r="F58" s="12"/>
      <c r="G58" s="12"/>
      <c r="H58" s="12"/>
      <c r="I58" s="12"/>
      <c r="J58" s="12"/>
      <c r="K58" s="2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22"/>
      <c r="AD58" s="12"/>
      <c r="AE58" s="12"/>
      <c r="AF58" s="12"/>
      <c r="AG58" s="12"/>
      <c r="AH58" s="12"/>
      <c r="AI58" s="12"/>
    </row>
    <row r="59" spans="1:35" x14ac:dyDescent="0.25">
      <c r="A59" s="50" t="s">
        <v>134</v>
      </c>
      <c r="B59" s="2"/>
      <c r="C59" s="30">
        <f t="shared" si="3"/>
        <v>0</v>
      </c>
      <c r="D59" s="31">
        <f>Stander!D59</f>
        <v>0</v>
      </c>
      <c r="E59" s="30">
        <f t="shared" si="1"/>
        <v>0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</row>
    <row r="60" spans="1:35" x14ac:dyDescent="0.25">
      <c r="A60" s="50" t="s">
        <v>135</v>
      </c>
      <c r="B60" s="2"/>
      <c r="C60" s="30">
        <f t="shared" si="3"/>
        <v>0</v>
      </c>
      <c r="D60" s="31">
        <f>Stander!D60</f>
        <v>0</v>
      </c>
      <c r="E60" s="30">
        <f t="shared" si="1"/>
        <v>0</v>
      </c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x14ac:dyDescent="0.25">
      <c r="A61" s="50" t="s">
        <v>61</v>
      </c>
      <c r="B61" s="2"/>
      <c r="C61" s="30">
        <f t="shared" si="3"/>
        <v>0</v>
      </c>
      <c r="D61" s="31">
        <f>Stander!D61</f>
        <v>0</v>
      </c>
      <c r="E61" s="30">
        <f t="shared" si="1"/>
        <v>0</v>
      </c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x14ac:dyDescent="0.25">
      <c r="A62" s="50" t="s">
        <v>136</v>
      </c>
      <c r="B62" s="2"/>
      <c r="C62" s="30">
        <f t="shared" si="3"/>
        <v>0</v>
      </c>
      <c r="D62" s="31">
        <f>Stander!D62</f>
        <v>0</v>
      </c>
      <c r="E62" s="30">
        <f t="shared" si="1"/>
        <v>0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x14ac:dyDescent="0.25">
      <c r="A63" s="50" t="s">
        <v>6</v>
      </c>
      <c r="B63" s="2"/>
      <c r="C63" s="30">
        <f t="shared" si="3"/>
        <v>0</v>
      </c>
      <c r="D63" s="31">
        <f>Stander!D63</f>
        <v>0</v>
      </c>
      <c r="E63" s="30">
        <f t="shared" si="1"/>
        <v>0</v>
      </c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x14ac:dyDescent="0.25">
      <c r="A64" s="50" t="s">
        <v>11</v>
      </c>
      <c r="B64" s="2"/>
      <c r="C64" s="30">
        <f t="shared" si="3"/>
        <v>0</v>
      </c>
      <c r="D64" s="31">
        <f>Stander!D64</f>
        <v>0</v>
      </c>
      <c r="E64" s="30">
        <f t="shared" si="1"/>
        <v>0</v>
      </c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x14ac:dyDescent="0.25">
      <c r="A65" s="50" t="s">
        <v>59</v>
      </c>
      <c r="B65" s="2"/>
      <c r="C65" s="30">
        <f t="shared" si="3"/>
        <v>0</v>
      </c>
      <c r="D65" s="31">
        <f>Stander!D65</f>
        <v>0</v>
      </c>
      <c r="E65" s="30">
        <f t="shared" si="1"/>
        <v>0</v>
      </c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x14ac:dyDescent="0.25">
      <c r="A66" s="50" t="s">
        <v>76</v>
      </c>
      <c r="B66" s="2"/>
      <c r="C66" s="30">
        <f t="shared" si="3"/>
        <v>0</v>
      </c>
      <c r="D66" s="31">
        <f>Stander!D66</f>
        <v>0</v>
      </c>
      <c r="E66" s="30">
        <f t="shared" si="1"/>
        <v>0</v>
      </c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x14ac:dyDescent="0.25">
      <c r="A67" s="50" t="s">
        <v>77</v>
      </c>
      <c r="B67" s="2"/>
      <c r="C67" s="30">
        <f t="shared" si="3"/>
        <v>0</v>
      </c>
      <c r="D67" s="31">
        <f>Stander!D67</f>
        <v>0</v>
      </c>
      <c r="E67" s="30">
        <f t="shared" si="1"/>
        <v>0</v>
      </c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x14ac:dyDescent="0.25">
      <c r="A68" s="50" t="s">
        <v>83</v>
      </c>
      <c r="B68" s="2"/>
      <c r="C68" s="30">
        <f t="shared" si="3"/>
        <v>0</v>
      </c>
      <c r="D68" s="31">
        <f>Stander!D68</f>
        <v>0</v>
      </c>
      <c r="E68" s="30">
        <f t="shared" si="1"/>
        <v>0</v>
      </c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x14ac:dyDescent="0.25">
      <c r="A69" s="50" t="s">
        <v>3</v>
      </c>
      <c r="B69" s="2"/>
      <c r="C69" s="30">
        <f t="shared" si="3"/>
        <v>0</v>
      </c>
      <c r="D69" s="31">
        <f>Stander!D69</f>
        <v>0</v>
      </c>
      <c r="E69" s="30">
        <f t="shared" si="1"/>
        <v>0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7.399999999999999" x14ac:dyDescent="0.3">
      <c r="A70" s="76" t="s">
        <v>163</v>
      </c>
      <c r="B70" s="76"/>
      <c r="C70" s="30"/>
      <c r="D70" s="31">
        <f>Stander!D70</f>
        <v>0</v>
      </c>
      <c r="E70" s="30">
        <f t="shared" si="1"/>
        <v>0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x14ac:dyDescent="0.25">
      <c r="A71" s="50" t="s">
        <v>50</v>
      </c>
      <c r="B71" s="2"/>
      <c r="C71" s="30">
        <f t="shared" ref="C71:C81" si="4">SUM(F71:AI71)</f>
        <v>0</v>
      </c>
      <c r="D71" s="31">
        <f>Stander!D71</f>
        <v>0</v>
      </c>
      <c r="E71" s="30">
        <f t="shared" si="1"/>
        <v>0</v>
      </c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x14ac:dyDescent="0.25">
      <c r="A72" s="50" t="s">
        <v>64</v>
      </c>
      <c r="B72" s="2"/>
      <c r="C72" s="30">
        <f t="shared" si="4"/>
        <v>0</v>
      </c>
      <c r="D72" s="31">
        <f>Stander!D72</f>
        <v>0</v>
      </c>
      <c r="E72" s="30">
        <f t="shared" si="1"/>
        <v>0</v>
      </c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x14ac:dyDescent="0.25">
      <c r="A73" s="50" t="s">
        <v>10</v>
      </c>
      <c r="B73" s="2"/>
      <c r="C73" s="30">
        <f t="shared" si="4"/>
        <v>0</v>
      </c>
      <c r="D73" s="31">
        <f>Stander!D73</f>
        <v>0</v>
      </c>
      <c r="E73" s="30">
        <f t="shared" si="1"/>
        <v>0</v>
      </c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x14ac:dyDescent="0.25">
      <c r="A74" s="50" t="s">
        <v>149</v>
      </c>
      <c r="B74" s="2"/>
      <c r="C74" s="30">
        <f t="shared" si="4"/>
        <v>0</v>
      </c>
      <c r="D74" s="31">
        <f>Stander!D74</f>
        <v>0</v>
      </c>
      <c r="E74" s="30">
        <f t="shared" si="1"/>
        <v>0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x14ac:dyDescent="0.25">
      <c r="A75" s="50" t="s">
        <v>150</v>
      </c>
      <c r="B75" s="2"/>
      <c r="C75" s="30">
        <f t="shared" si="4"/>
        <v>0</v>
      </c>
      <c r="D75" s="31">
        <f>Stander!D75</f>
        <v>0</v>
      </c>
      <c r="E75" s="30">
        <f t="shared" ref="E75:E141" si="5">D75*C75</f>
        <v>0</v>
      </c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x14ac:dyDescent="0.25">
      <c r="A76" s="50" t="s">
        <v>12</v>
      </c>
      <c r="B76" s="2"/>
      <c r="C76" s="30">
        <f t="shared" si="4"/>
        <v>0</v>
      </c>
      <c r="D76" s="31">
        <f>Stander!D76</f>
        <v>0</v>
      </c>
      <c r="E76" s="30">
        <f t="shared" si="5"/>
        <v>0</v>
      </c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x14ac:dyDescent="0.25">
      <c r="A77" s="50" t="s">
        <v>13</v>
      </c>
      <c r="B77" s="2"/>
      <c r="C77" s="30">
        <f t="shared" si="4"/>
        <v>0</v>
      </c>
      <c r="D77" s="31">
        <f>Stander!D77</f>
        <v>0</v>
      </c>
      <c r="E77" s="30">
        <f t="shared" si="5"/>
        <v>0</v>
      </c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x14ac:dyDescent="0.25">
      <c r="A78" s="50" t="s">
        <v>14</v>
      </c>
      <c r="B78" s="2"/>
      <c r="C78" s="30">
        <f t="shared" si="4"/>
        <v>0</v>
      </c>
      <c r="D78" s="31">
        <f>Stander!D78</f>
        <v>0</v>
      </c>
      <c r="E78" s="30">
        <f t="shared" si="5"/>
        <v>0</v>
      </c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x14ac:dyDescent="0.25">
      <c r="A79" s="50" t="s">
        <v>78</v>
      </c>
      <c r="B79" s="2"/>
      <c r="C79" s="30">
        <f t="shared" si="4"/>
        <v>0</v>
      </c>
      <c r="D79" s="31">
        <f>Stander!D79</f>
        <v>0</v>
      </c>
      <c r="E79" s="30">
        <f t="shared" si="5"/>
        <v>0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x14ac:dyDescent="0.25">
      <c r="A80" s="50" t="s">
        <v>79</v>
      </c>
      <c r="B80" s="2"/>
      <c r="C80" s="30">
        <f t="shared" si="4"/>
        <v>0</v>
      </c>
      <c r="D80" s="31">
        <f>Stander!D80</f>
        <v>0</v>
      </c>
      <c r="E80" s="30">
        <f t="shared" si="5"/>
        <v>0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x14ac:dyDescent="0.25">
      <c r="A81" s="50" t="s">
        <v>80</v>
      </c>
      <c r="B81" s="2"/>
      <c r="C81" s="30">
        <f t="shared" si="4"/>
        <v>0</v>
      </c>
      <c r="D81" s="31">
        <f>Stander!D81</f>
        <v>0</v>
      </c>
      <c r="E81" s="30">
        <f t="shared" si="5"/>
        <v>0</v>
      </c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7.399999999999999" x14ac:dyDescent="0.3">
      <c r="A82" s="76" t="s">
        <v>164</v>
      </c>
      <c r="B82" s="76"/>
      <c r="C82" s="30"/>
      <c r="D82" s="31">
        <f>Stander!D82</f>
        <v>0</v>
      </c>
      <c r="E82" s="30">
        <f t="shared" si="5"/>
        <v>0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x14ac:dyDescent="0.25">
      <c r="A83" s="50" t="s">
        <v>65</v>
      </c>
      <c r="B83" s="2"/>
      <c r="C83" s="30">
        <f>SUM(F120:AI120)</f>
        <v>48</v>
      </c>
      <c r="D83" s="31">
        <f>Stander!D83</f>
        <v>0</v>
      </c>
      <c r="E83" s="30">
        <f t="shared" si="5"/>
        <v>0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x14ac:dyDescent="0.25">
      <c r="A84" s="50" t="s">
        <v>66</v>
      </c>
      <c r="B84" s="2"/>
      <c r="C84" s="30">
        <f t="shared" ref="C84:C85" si="6">SUM(F121:AI121)</f>
        <v>0</v>
      </c>
      <c r="D84" s="31">
        <f>Stander!D84</f>
        <v>0</v>
      </c>
      <c r="E84" s="30">
        <f t="shared" si="5"/>
        <v>0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x14ac:dyDescent="0.25">
      <c r="A85" s="50" t="s">
        <v>117</v>
      </c>
      <c r="B85" s="2"/>
      <c r="C85" s="30">
        <f t="shared" si="6"/>
        <v>0</v>
      </c>
      <c r="D85" s="31">
        <f>Stander!D85</f>
        <v>0</v>
      </c>
      <c r="E85" s="30">
        <f t="shared" si="5"/>
        <v>0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x14ac:dyDescent="0.25">
      <c r="A86" s="50" t="s">
        <v>94</v>
      </c>
      <c r="B86" s="2"/>
      <c r="C86" s="30">
        <f t="shared" ref="C86:C93" si="7">SUM(F86:AI86)</f>
        <v>0</v>
      </c>
      <c r="D86" s="31">
        <f>Stander!D86</f>
        <v>0</v>
      </c>
      <c r="E86" s="30">
        <f t="shared" si="5"/>
        <v>0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x14ac:dyDescent="0.25">
      <c r="A87" s="50" t="s">
        <v>95</v>
      </c>
      <c r="B87" s="2"/>
      <c r="C87" s="30">
        <f t="shared" si="7"/>
        <v>0</v>
      </c>
      <c r="D87" s="31">
        <f>Stander!D87</f>
        <v>0</v>
      </c>
      <c r="E87" s="30">
        <f t="shared" si="5"/>
        <v>0</v>
      </c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x14ac:dyDescent="0.25">
      <c r="A88" s="50" t="s">
        <v>15</v>
      </c>
      <c r="B88" s="2"/>
      <c r="C88" s="30">
        <f t="shared" si="7"/>
        <v>0</v>
      </c>
      <c r="D88" s="31">
        <f>Stander!D88</f>
        <v>0</v>
      </c>
      <c r="E88" s="30">
        <f t="shared" si="5"/>
        <v>0</v>
      </c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x14ac:dyDescent="0.25">
      <c r="A89" s="50" t="s">
        <v>100</v>
      </c>
      <c r="B89" s="2"/>
      <c r="C89" s="30">
        <f t="shared" si="7"/>
        <v>0</v>
      </c>
      <c r="D89" s="31">
        <f>Stander!D89</f>
        <v>0</v>
      </c>
      <c r="E89" s="30">
        <f t="shared" si="5"/>
        <v>0</v>
      </c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x14ac:dyDescent="0.25">
      <c r="A90" s="50" t="s">
        <v>71</v>
      </c>
      <c r="B90" s="2"/>
      <c r="C90" s="30">
        <f t="shared" si="7"/>
        <v>0</v>
      </c>
      <c r="D90" s="31">
        <f>Stander!D90</f>
        <v>0</v>
      </c>
      <c r="E90" s="30">
        <f t="shared" si="5"/>
        <v>0</v>
      </c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x14ac:dyDescent="0.25">
      <c r="A91" s="50" t="s">
        <v>72</v>
      </c>
      <c r="B91" s="2"/>
      <c r="C91" s="30">
        <f t="shared" si="7"/>
        <v>0</v>
      </c>
      <c r="D91" s="31">
        <f>Stander!D91</f>
        <v>0</v>
      </c>
      <c r="E91" s="30">
        <f t="shared" si="5"/>
        <v>0</v>
      </c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x14ac:dyDescent="0.25">
      <c r="A92" s="50" t="s">
        <v>84</v>
      </c>
      <c r="B92" s="2"/>
      <c r="C92" s="30">
        <f t="shared" si="7"/>
        <v>0</v>
      </c>
      <c r="D92" s="31">
        <f>Stander!D92</f>
        <v>0</v>
      </c>
      <c r="E92" s="30">
        <f t="shared" si="5"/>
        <v>0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x14ac:dyDescent="0.25">
      <c r="A93" s="50" t="s">
        <v>101</v>
      </c>
      <c r="B93" s="2"/>
      <c r="C93" s="30">
        <f t="shared" si="7"/>
        <v>0</v>
      </c>
      <c r="D93" s="31">
        <f>Stander!D93</f>
        <v>0</v>
      </c>
      <c r="E93" s="30">
        <f t="shared" si="5"/>
        <v>0</v>
      </c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</row>
    <row r="94" spans="1:35" x14ac:dyDescent="0.25">
      <c r="A94" s="51" t="s">
        <v>113</v>
      </c>
      <c r="B94" s="4"/>
      <c r="C94" s="30">
        <f t="shared" ref="C94:C99" si="8">SUM(F94:AI94)</f>
        <v>0</v>
      </c>
      <c r="D94" s="31">
        <f>Stander!D94</f>
        <v>0</v>
      </c>
      <c r="E94" s="30">
        <f t="shared" si="5"/>
        <v>0</v>
      </c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2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</row>
    <row r="95" spans="1:35" x14ac:dyDescent="0.25">
      <c r="A95" s="51" t="s">
        <v>174</v>
      </c>
      <c r="B95" s="4"/>
      <c r="C95" s="30">
        <f t="shared" si="8"/>
        <v>0</v>
      </c>
      <c r="D95" s="31">
        <f>Stander!D95</f>
        <v>0</v>
      </c>
      <c r="E95" s="30">
        <f t="shared" si="5"/>
        <v>0</v>
      </c>
      <c r="F95" s="14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</row>
    <row r="96" spans="1:35" x14ac:dyDescent="0.25">
      <c r="A96" s="51" t="s">
        <v>173</v>
      </c>
      <c r="B96" s="4"/>
      <c r="C96" s="30">
        <f t="shared" si="8"/>
        <v>0</v>
      </c>
      <c r="D96" s="31">
        <f>Stander!D96</f>
        <v>0</v>
      </c>
      <c r="E96" s="30">
        <f t="shared" si="5"/>
        <v>0</v>
      </c>
      <c r="F96" s="14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</row>
    <row r="97" spans="1:35" x14ac:dyDescent="0.25">
      <c r="A97" s="51" t="s">
        <v>175</v>
      </c>
      <c r="B97" s="4"/>
      <c r="C97" s="30">
        <f t="shared" si="8"/>
        <v>0</v>
      </c>
      <c r="D97" s="31">
        <f>Stander!D97</f>
        <v>0</v>
      </c>
      <c r="E97" s="30">
        <f t="shared" si="5"/>
        <v>0</v>
      </c>
      <c r="F97" s="14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</row>
    <row r="98" spans="1:35" x14ac:dyDescent="0.25">
      <c r="A98" s="51" t="s">
        <v>138</v>
      </c>
      <c r="B98" s="30"/>
      <c r="C98" s="30">
        <f t="shared" si="8"/>
        <v>0</v>
      </c>
      <c r="D98" s="31">
        <f>Stander!D98</f>
        <v>0</v>
      </c>
      <c r="E98" s="30">
        <f t="shared" si="5"/>
        <v>0</v>
      </c>
    </row>
    <row r="99" spans="1:35" x14ac:dyDescent="0.25">
      <c r="A99" s="51" t="s">
        <v>139</v>
      </c>
      <c r="B99" s="30"/>
      <c r="C99" s="30">
        <f t="shared" si="8"/>
        <v>0</v>
      </c>
      <c r="D99" s="31">
        <f>Stander!D99</f>
        <v>0</v>
      </c>
      <c r="E99" s="30">
        <f t="shared" si="5"/>
        <v>0</v>
      </c>
    </row>
    <row r="100" spans="1:35" ht="17.399999999999999" x14ac:dyDescent="0.3">
      <c r="A100" s="76" t="s">
        <v>165</v>
      </c>
      <c r="B100" s="76"/>
      <c r="C100" s="30"/>
      <c r="D100" s="31"/>
      <c r="E100" s="30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x14ac:dyDescent="0.25">
      <c r="A101" s="50" t="s">
        <v>38</v>
      </c>
      <c r="B101" s="2"/>
      <c r="C101" s="30">
        <f t="shared" ref="C101:C118" si="9">SUM(F101:AI101)</f>
        <v>0</v>
      </c>
      <c r="D101" s="31">
        <f>Stander!D101</f>
        <v>0</v>
      </c>
      <c r="E101" s="30">
        <f t="shared" si="5"/>
        <v>0</v>
      </c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x14ac:dyDescent="0.25">
      <c r="A102" s="50" t="s">
        <v>39</v>
      </c>
      <c r="B102" s="2"/>
      <c r="C102" s="30">
        <f t="shared" si="9"/>
        <v>0</v>
      </c>
      <c r="D102" s="31">
        <f>Stander!D102</f>
        <v>0</v>
      </c>
      <c r="E102" s="30">
        <f t="shared" si="5"/>
        <v>0</v>
      </c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x14ac:dyDescent="0.25">
      <c r="A103" s="50" t="s">
        <v>40</v>
      </c>
      <c r="B103" s="2"/>
      <c r="C103" s="30">
        <f t="shared" si="9"/>
        <v>0</v>
      </c>
      <c r="D103" s="31">
        <f>Stander!D103</f>
        <v>0</v>
      </c>
      <c r="E103" s="30">
        <f t="shared" si="5"/>
        <v>0</v>
      </c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x14ac:dyDescent="0.25">
      <c r="A104" s="50" t="s">
        <v>41</v>
      </c>
      <c r="B104" s="2"/>
      <c r="C104" s="30">
        <f t="shared" si="9"/>
        <v>0</v>
      </c>
      <c r="D104" s="31">
        <f>Stander!D104</f>
        <v>0</v>
      </c>
      <c r="E104" s="30">
        <f t="shared" si="5"/>
        <v>0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x14ac:dyDescent="0.25">
      <c r="A105" s="50" t="s">
        <v>42</v>
      </c>
      <c r="B105" s="2"/>
      <c r="C105" s="30">
        <f t="shared" si="9"/>
        <v>0</v>
      </c>
      <c r="D105" s="31">
        <f>Stander!D105</f>
        <v>0</v>
      </c>
      <c r="E105" s="30">
        <f t="shared" si="5"/>
        <v>0</v>
      </c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x14ac:dyDescent="0.25">
      <c r="A106" s="50" t="s">
        <v>181</v>
      </c>
      <c r="B106" s="2"/>
      <c r="C106" s="30">
        <f t="shared" si="9"/>
        <v>0</v>
      </c>
      <c r="D106" s="31">
        <f>Stander!D106</f>
        <v>0</v>
      </c>
      <c r="E106" s="30">
        <f t="shared" si="5"/>
        <v>0</v>
      </c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x14ac:dyDescent="0.25">
      <c r="A107" s="50" t="s">
        <v>45</v>
      </c>
      <c r="B107" s="2"/>
      <c r="C107" s="30">
        <f t="shared" si="9"/>
        <v>2</v>
      </c>
      <c r="D107" s="31">
        <f>Stander!D107</f>
        <v>0</v>
      </c>
      <c r="E107" s="30">
        <f t="shared" si="5"/>
        <v>0</v>
      </c>
      <c r="F107" s="12"/>
      <c r="G107" s="12">
        <v>2</v>
      </c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x14ac:dyDescent="0.25">
      <c r="A108" s="50" t="s">
        <v>63</v>
      </c>
      <c r="B108" s="2"/>
      <c r="C108" s="30">
        <f t="shared" si="9"/>
        <v>0</v>
      </c>
      <c r="D108" s="31">
        <f>Stander!D108</f>
        <v>0</v>
      </c>
      <c r="E108" s="30">
        <f t="shared" si="5"/>
        <v>0</v>
      </c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x14ac:dyDescent="0.25">
      <c r="A109" s="50" t="s">
        <v>46</v>
      </c>
      <c r="B109" s="2"/>
      <c r="C109" s="30">
        <f t="shared" si="9"/>
        <v>0</v>
      </c>
      <c r="D109" s="31">
        <f>Stander!D109</f>
        <v>0</v>
      </c>
      <c r="E109" s="30">
        <f t="shared" si="5"/>
        <v>0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x14ac:dyDescent="0.25">
      <c r="A110" s="50" t="s">
        <v>97</v>
      </c>
      <c r="B110" s="2"/>
      <c r="C110" s="30">
        <f t="shared" si="9"/>
        <v>0</v>
      </c>
      <c r="D110" s="31">
        <f>Stander!D110</f>
        <v>0</v>
      </c>
      <c r="E110" s="30">
        <f t="shared" si="5"/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x14ac:dyDescent="0.25">
      <c r="A111" s="50" t="s">
        <v>96</v>
      </c>
      <c r="B111" s="2"/>
      <c r="C111" s="30">
        <f t="shared" si="9"/>
        <v>0</v>
      </c>
      <c r="D111" s="31">
        <f>Stander!D111</f>
        <v>0</v>
      </c>
      <c r="E111" s="30">
        <f t="shared" si="5"/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x14ac:dyDescent="0.25">
      <c r="A112" s="50" t="s">
        <v>109</v>
      </c>
      <c r="B112" s="2"/>
      <c r="C112" s="30">
        <f t="shared" si="9"/>
        <v>0</v>
      </c>
      <c r="D112" s="31">
        <f>Stander!D112</f>
        <v>0</v>
      </c>
      <c r="E112" s="30">
        <f t="shared" si="5"/>
        <v>0</v>
      </c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</row>
    <row r="113" spans="1:38" x14ac:dyDescent="0.25">
      <c r="A113" s="50" t="s">
        <v>86</v>
      </c>
      <c r="B113" s="2"/>
      <c r="C113" s="30">
        <f t="shared" si="9"/>
        <v>0</v>
      </c>
      <c r="D113" s="31">
        <f>Stander!D113</f>
        <v>0</v>
      </c>
      <c r="E113" s="30">
        <f t="shared" si="5"/>
        <v>0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</row>
    <row r="114" spans="1:38" x14ac:dyDescent="0.25">
      <c r="A114" s="50" t="s">
        <v>183</v>
      </c>
      <c r="B114" s="2"/>
      <c r="C114" s="30">
        <f t="shared" si="9"/>
        <v>0</v>
      </c>
      <c r="D114" s="31">
        <f>Stander!D114</f>
        <v>0</v>
      </c>
      <c r="E114" s="30">
        <f t="shared" si="5"/>
        <v>0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</row>
    <row r="115" spans="1:38" x14ac:dyDescent="0.25">
      <c r="A115" s="50" t="s">
        <v>111</v>
      </c>
      <c r="B115" s="2"/>
      <c r="C115" s="30">
        <f t="shared" si="9"/>
        <v>0</v>
      </c>
      <c r="D115" s="31">
        <f>Stander!D115</f>
        <v>0</v>
      </c>
      <c r="E115" s="30">
        <f t="shared" si="5"/>
        <v>0</v>
      </c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8" x14ac:dyDescent="0.25">
      <c r="A116" s="51" t="s">
        <v>112</v>
      </c>
      <c r="B116" s="4"/>
      <c r="C116" s="30">
        <f t="shared" si="9"/>
        <v>0</v>
      </c>
      <c r="D116" s="31">
        <f>Stander!D116</f>
        <v>0</v>
      </c>
      <c r="E116" s="30">
        <f t="shared" si="5"/>
        <v>0</v>
      </c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8" s="13" customFormat="1" x14ac:dyDescent="0.25">
      <c r="A117" s="52" t="s">
        <v>114</v>
      </c>
      <c r="B117" s="2"/>
      <c r="C117" s="30">
        <f t="shared" si="9"/>
        <v>0</v>
      </c>
      <c r="D117" s="31">
        <f>Stander!D117</f>
        <v>0</v>
      </c>
      <c r="E117" s="30">
        <f t="shared" si="5"/>
        <v>0</v>
      </c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11"/>
      <c r="AK117" s="11"/>
      <c r="AL117" s="11"/>
    </row>
    <row r="118" spans="1:38" x14ac:dyDescent="0.25">
      <c r="A118" s="53" t="s">
        <v>140</v>
      </c>
      <c r="B118" s="35"/>
      <c r="C118" s="34">
        <f t="shared" si="9"/>
        <v>0</v>
      </c>
      <c r="D118" s="31">
        <f>Stander!D118</f>
        <v>0</v>
      </c>
      <c r="E118" s="30">
        <f t="shared" si="5"/>
        <v>0</v>
      </c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</row>
    <row r="119" spans="1:38" ht="17.399999999999999" x14ac:dyDescent="0.3">
      <c r="A119" s="76" t="s">
        <v>166</v>
      </c>
      <c r="B119" s="76"/>
      <c r="C119" s="34"/>
      <c r="D119" s="31"/>
      <c r="E119" s="30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8" x14ac:dyDescent="0.25">
      <c r="A120" s="50" t="s">
        <v>16</v>
      </c>
      <c r="B120" s="2"/>
      <c r="C120" s="34">
        <f t="shared" ref="C120:C122" si="10">SUM(F120:AI120)</f>
        <v>48</v>
      </c>
      <c r="D120" s="31">
        <f>Stander!D120</f>
        <v>0</v>
      </c>
      <c r="E120" s="30">
        <f t="shared" si="5"/>
        <v>0</v>
      </c>
      <c r="F120" s="12"/>
      <c r="G120" s="12">
        <v>48</v>
      </c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8" x14ac:dyDescent="0.25">
      <c r="A121" s="50" t="s">
        <v>17</v>
      </c>
      <c r="B121" s="2"/>
      <c r="C121" s="34">
        <f t="shared" si="10"/>
        <v>0</v>
      </c>
      <c r="D121" s="31">
        <f>Stander!D121</f>
        <v>0</v>
      </c>
      <c r="E121" s="30">
        <f t="shared" si="5"/>
        <v>0</v>
      </c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8" x14ac:dyDescent="0.25">
      <c r="A122" s="50" t="s">
        <v>18</v>
      </c>
      <c r="B122" s="2"/>
      <c r="C122" s="34">
        <f t="shared" si="10"/>
        <v>0</v>
      </c>
      <c r="D122" s="31">
        <f>Stander!D122</f>
        <v>0</v>
      </c>
      <c r="E122" s="30">
        <f t="shared" si="5"/>
        <v>0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8" x14ac:dyDescent="0.25">
      <c r="A123" s="50" t="s">
        <v>47</v>
      </c>
      <c r="B123" s="2"/>
      <c r="C123" s="30">
        <f>SUM(F123:AI123)</f>
        <v>4</v>
      </c>
      <c r="D123" s="31">
        <f>Stander!D123</f>
        <v>0</v>
      </c>
      <c r="E123" s="30">
        <f t="shared" si="5"/>
        <v>0</v>
      </c>
      <c r="F123" s="12"/>
      <c r="G123" s="12">
        <v>4</v>
      </c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8" x14ac:dyDescent="0.25">
      <c r="A124" s="50" t="s">
        <v>48</v>
      </c>
      <c r="B124" s="2"/>
      <c r="C124" s="30">
        <f>SUM(F124:AI124)</f>
        <v>4</v>
      </c>
      <c r="D124" s="31">
        <f>Stander!D124</f>
        <v>0</v>
      </c>
      <c r="E124" s="30">
        <f t="shared" si="5"/>
        <v>0</v>
      </c>
      <c r="F124" s="12"/>
      <c r="G124" s="12">
        <v>4</v>
      </c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8" x14ac:dyDescent="0.25">
      <c r="A125" s="50" t="s">
        <v>74</v>
      </c>
      <c r="B125" s="2"/>
      <c r="C125" s="30">
        <f>SUM(F125:AI125)</f>
        <v>0</v>
      </c>
      <c r="D125" s="31">
        <f>Stander!D125</f>
        <v>0</v>
      </c>
      <c r="E125" s="30">
        <f t="shared" si="5"/>
        <v>0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8" ht="17.399999999999999" x14ac:dyDescent="0.3">
      <c r="A126" s="76" t="s">
        <v>167</v>
      </c>
      <c r="B126" s="76"/>
      <c r="C126" s="11"/>
      <c r="D126" s="31"/>
      <c r="E126" s="30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8" x14ac:dyDescent="0.25">
      <c r="A127" s="50" t="s">
        <v>67</v>
      </c>
      <c r="B127" s="2"/>
      <c r="C127" s="30">
        <f t="shared" ref="C127:C145" si="11">SUM(F127:AI127)</f>
        <v>0</v>
      </c>
      <c r="D127" s="31">
        <f>Stander!D127</f>
        <v>0</v>
      </c>
      <c r="E127" s="30">
        <f t="shared" si="5"/>
        <v>0</v>
      </c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8" x14ac:dyDescent="0.25">
      <c r="A128" s="50" t="s">
        <v>68</v>
      </c>
      <c r="B128" s="2"/>
      <c r="C128" s="30">
        <f t="shared" si="11"/>
        <v>0</v>
      </c>
      <c r="D128" s="31">
        <f>Stander!D128</f>
        <v>0</v>
      </c>
      <c r="E128" s="30">
        <f t="shared" si="5"/>
        <v>0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x14ac:dyDescent="0.25">
      <c r="A129" s="50" t="s">
        <v>69</v>
      </c>
      <c r="B129" s="2"/>
      <c r="C129" s="30">
        <f t="shared" si="11"/>
        <v>0</v>
      </c>
      <c r="D129" s="31">
        <f>Stander!D129</f>
        <v>0</v>
      </c>
      <c r="E129" s="30">
        <f t="shared" si="5"/>
        <v>0</v>
      </c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x14ac:dyDescent="0.25">
      <c r="A130" s="50" t="s">
        <v>1</v>
      </c>
      <c r="B130" s="2"/>
      <c r="C130" s="30">
        <f t="shared" si="11"/>
        <v>2</v>
      </c>
      <c r="D130" s="31">
        <f>Stander!D130</f>
        <v>0</v>
      </c>
      <c r="E130" s="30">
        <f t="shared" si="5"/>
        <v>0</v>
      </c>
      <c r="F130" s="12"/>
      <c r="G130" s="12">
        <v>2</v>
      </c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x14ac:dyDescent="0.25">
      <c r="A131" s="50" t="s">
        <v>2</v>
      </c>
      <c r="B131" s="2"/>
      <c r="C131" s="30">
        <f t="shared" si="11"/>
        <v>60</v>
      </c>
      <c r="D131" s="31">
        <f>Stander!D131</f>
        <v>0</v>
      </c>
      <c r="E131" s="30">
        <f t="shared" si="5"/>
        <v>0</v>
      </c>
      <c r="F131" s="12"/>
      <c r="G131" s="12">
        <v>60</v>
      </c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x14ac:dyDescent="0.25">
      <c r="A132" s="50" t="s">
        <v>4</v>
      </c>
      <c r="B132" s="2"/>
      <c r="C132" s="30">
        <f t="shared" si="11"/>
        <v>0</v>
      </c>
      <c r="D132" s="31">
        <f>Stander!D132</f>
        <v>0</v>
      </c>
      <c r="E132" s="30">
        <f t="shared" si="5"/>
        <v>0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x14ac:dyDescent="0.25">
      <c r="A133" s="50" t="s">
        <v>5</v>
      </c>
      <c r="B133" s="2"/>
      <c r="C133" s="30">
        <f t="shared" si="11"/>
        <v>0</v>
      </c>
      <c r="D133" s="31">
        <f>Stander!D133</f>
        <v>0</v>
      </c>
      <c r="E133" s="30">
        <f t="shared" si="5"/>
        <v>0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x14ac:dyDescent="0.25">
      <c r="A134" s="50" t="s">
        <v>75</v>
      </c>
      <c r="B134" s="2"/>
      <c r="C134" s="30">
        <f t="shared" si="11"/>
        <v>0</v>
      </c>
      <c r="D134" s="31">
        <f>Stander!D134</f>
        <v>0</v>
      </c>
      <c r="E134" s="30">
        <f t="shared" si="5"/>
        <v>0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x14ac:dyDescent="0.25">
      <c r="A135" s="50" t="s">
        <v>137</v>
      </c>
      <c r="B135" s="2"/>
      <c r="C135" s="30">
        <f t="shared" si="11"/>
        <v>0</v>
      </c>
      <c r="D135" s="31">
        <f>Stander!D135</f>
        <v>0</v>
      </c>
      <c r="E135" s="30">
        <f t="shared" si="5"/>
        <v>0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x14ac:dyDescent="0.25">
      <c r="A136" s="50" t="s">
        <v>58</v>
      </c>
      <c r="B136" s="2"/>
      <c r="C136" s="30">
        <f t="shared" si="11"/>
        <v>0</v>
      </c>
      <c r="D136" s="31">
        <f>Stander!D136</f>
        <v>0</v>
      </c>
      <c r="E136" s="30">
        <f t="shared" si="5"/>
        <v>0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x14ac:dyDescent="0.25">
      <c r="A137" s="50" t="s">
        <v>85</v>
      </c>
      <c r="B137" s="2"/>
      <c r="C137" s="30">
        <f t="shared" si="11"/>
        <v>0</v>
      </c>
      <c r="D137" s="31">
        <f>Stander!D137</f>
        <v>0</v>
      </c>
      <c r="E137" s="30">
        <f t="shared" si="5"/>
        <v>0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x14ac:dyDescent="0.25">
      <c r="A138" s="50" t="s">
        <v>102</v>
      </c>
      <c r="B138" s="2"/>
      <c r="C138" s="30">
        <f t="shared" si="11"/>
        <v>0</v>
      </c>
      <c r="D138" s="31">
        <f>Stander!D138</f>
        <v>0</v>
      </c>
      <c r="E138" s="30">
        <f t="shared" si="5"/>
        <v>0</v>
      </c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x14ac:dyDescent="0.25">
      <c r="A139" s="50" t="s">
        <v>103</v>
      </c>
      <c r="B139" s="2"/>
      <c r="C139" s="30">
        <f t="shared" si="11"/>
        <v>0</v>
      </c>
      <c r="D139" s="31">
        <f>Stander!D139</f>
        <v>0</v>
      </c>
      <c r="E139" s="30">
        <f t="shared" si="5"/>
        <v>0</v>
      </c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x14ac:dyDescent="0.25">
      <c r="A140" s="50" t="s">
        <v>104</v>
      </c>
      <c r="B140" s="2"/>
      <c r="C140" s="30">
        <f t="shared" si="11"/>
        <v>0</v>
      </c>
      <c r="D140" s="31">
        <f>Stander!D140</f>
        <v>0</v>
      </c>
      <c r="E140" s="30">
        <f t="shared" si="5"/>
        <v>0</v>
      </c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x14ac:dyDescent="0.25">
      <c r="A141" s="50" t="s">
        <v>105</v>
      </c>
      <c r="B141" s="2"/>
      <c r="C141" s="30">
        <f t="shared" si="11"/>
        <v>0</v>
      </c>
      <c r="D141" s="31">
        <f>Stander!D141</f>
        <v>0</v>
      </c>
      <c r="E141" s="30">
        <f t="shared" si="5"/>
        <v>0</v>
      </c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x14ac:dyDescent="0.25">
      <c r="A142" s="50" t="s">
        <v>106</v>
      </c>
      <c r="B142" s="2"/>
      <c r="C142" s="30">
        <f t="shared" si="11"/>
        <v>0</v>
      </c>
      <c r="D142" s="31">
        <f>Stander!D142</f>
        <v>0</v>
      </c>
      <c r="E142" s="30">
        <f t="shared" ref="E142:E145" si="12">D142*C142</f>
        <v>0</v>
      </c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x14ac:dyDescent="0.25">
      <c r="A143" s="50" t="s">
        <v>110</v>
      </c>
      <c r="B143" s="2"/>
      <c r="C143" s="30">
        <f t="shared" si="11"/>
        <v>0</v>
      </c>
      <c r="D143" s="31">
        <f>Stander!D143</f>
        <v>0</v>
      </c>
      <c r="E143" s="30">
        <f t="shared" si="12"/>
        <v>0</v>
      </c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x14ac:dyDescent="0.25">
      <c r="A144" s="53" t="s">
        <v>133</v>
      </c>
      <c r="B144" s="35"/>
      <c r="C144" s="30">
        <f t="shared" si="11"/>
        <v>0</v>
      </c>
      <c r="D144" s="31">
        <f>Stander!D144</f>
        <v>0</v>
      </c>
      <c r="E144" s="30">
        <f t="shared" si="12"/>
        <v>0</v>
      </c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x14ac:dyDescent="0.25">
      <c r="A145" s="53" t="s">
        <v>141</v>
      </c>
      <c r="B145" s="35"/>
      <c r="C145" s="30">
        <f t="shared" si="11"/>
        <v>0</v>
      </c>
      <c r="D145" s="31">
        <f>Stander!D145</f>
        <v>0</v>
      </c>
      <c r="E145" s="30">
        <f t="shared" si="12"/>
        <v>0</v>
      </c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x14ac:dyDescent="0.25">
      <c r="A146" s="10" t="s">
        <v>177</v>
      </c>
    </row>
    <row r="147" spans="1:35" x14ac:dyDescent="0.25">
      <c r="A147" s="10" t="s">
        <v>178</v>
      </c>
    </row>
    <row r="148" spans="1:35" x14ac:dyDescent="0.25">
      <c r="A148" s="10" t="s">
        <v>179</v>
      </c>
    </row>
    <row r="149" spans="1:35" x14ac:dyDescent="0.25">
      <c r="A149" s="10" t="s">
        <v>180</v>
      </c>
    </row>
    <row r="150" spans="1:35" x14ac:dyDescent="0.25">
      <c r="A150" s="10" t="s">
        <v>182</v>
      </c>
    </row>
    <row r="155" spans="1:35" x14ac:dyDescent="0.25"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63" spans="6:35" x14ac:dyDescent="0.25"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6" spans="6:35" x14ac:dyDescent="0.25"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</row>
    <row r="167" spans="6:35" x14ac:dyDescent="0.25"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</row>
    <row r="168" spans="6:35" x14ac:dyDescent="0.25"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</row>
    <row r="169" spans="6:35" x14ac:dyDescent="0.25"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</row>
    <row r="170" spans="6:35" x14ac:dyDescent="0.25"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</row>
    <row r="172" spans="6:35" x14ac:dyDescent="0.25"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</row>
    <row r="178" spans="6:35" x14ac:dyDescent="0.25"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</row>
    <row r="180" spans="6:35" x14ac:dyDescent="0.25"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</row>
  </sheetData>
  <mergeCells count="13">
    <mergeCell ref="A1:C1"/>
    <mergeCell ref="E3:F3"/>
    <mergeCell ref="A5:E5"/>
    <mergeCell ref="A2:C2"/>
    <mergeCell ref="A3:B3"/>
    <mergeCell ref="A100:B100"/>
    <mergeCell ref="A119:B119"/>
    <mergeCell ref="A126:B126"/>
    <mergeCell ref="A8:B8"/>
    <mergeCell ref="A47:B47"/>
    <mergeCell ref="A53:B53"/>
    <mergeCell ref="A70:B70"/>
    <mergeCell ref="A82:B8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0"/>
  <sheetViews>
    <sheetView showGridLines="0" rightToLeft="1" workbookViewId="0">
      <pane xSplit="5" ySplit="6" topLeftCell="F63" activePane="bottomRight" state="frozen"/>
      <selection activeCell="G15" sqref="G14:G15"/>
      <selection pane="topRight" activeCell="G15" sqref="G14:G15"/>
      <selection pane="bottomLeft" activeCell="G15" sqref="G14:G15"/>
      <selection pane="bottomRight" activeCell="F14" sqref="F14"/>
    </sheetView>
  </sheetViews>
  <sheetFormatPr defaultColWidth="6.6640625" defaultRowHeight="13.8" x14ac:dyDescent="0.25"/>
  <cols>
    <col min="1" max="1" width="18.77734375" style="10" bestFit="1" customWidth="1"/>
    <col min="2" max="2" width="6.6640625" style="10"/>
    <col min="3" max="3" width="8.33203125" style="10" customWidth="1"/>
    <col min="4" max="4" width="8.6640625" style="10" customWidth="1"/>
    <col min="5" max="5" width="11.88671875" style="10" bestFit="1" customWidth="1"/>
    <col min="6" max="16384" width="6.6640625" style="11"/>
  </cols>
  <sheetData>
    <row r="1" spans="1:38" ht="14.4" thickBot="1" x14ac:dyDescent="0.3">
      <c r="A1" s="95" t="s">
        <v>132</v>
      </c>
      <c r="B1" s="96"/>
      <c r="C1" s="97"/>
    </row>
    <row r="2" spans="1:38" ht="14.4" thickBot="1" x14ac:dyDescent="0.3">
      <c r="A2" s="98" t="s">
        <v>130</v>
      </c>
      <c r="B2" s="98"/>
      <c r="C2" s="98"/>
    </row>
    <row r="3" spans="1:38" ht="14.4" thickBot="1" x14ac:dyDescent="0.3">
      <c r="A3" s="98" t="s">
        <v>131</v>
      </c>
      <c r="B3" s="98"/>
      <c r="C3" s="21"/>
      <c r="E3" s="101">
        <f>E98</f>
        <v>0</v>
      </c>
      <c r="F3" s="102"/>
    </row>
    <row r="4" spans="1:38" x14ac:dyDescent="0.25">
      <c r="A4" s="21"/>
      <c r="B4" s="21"/>
      <c r="C4" s="21"/>
    </row>
    <row r="5" spans="1:38" ht="14.4" thickBot="1" x14ac:dyDescent="0.3">
      <c r="A5" s="90" t="s">
        <v>129</v>
      </c>
      <c r="B5" s="91"/>
      <c r="C5" s="91"/>
      <c r="D5" s="91"/>
      <c r="E5" s="92"/>
      <c r="F5" s="24" t="s">
        <v>153</v>
      </c>
      <c r="G5" s="24" t="s">
        <v>154</v>
      </c>
      <c r="H5" s="24" t="s">
        <v>155</v>
      </c>
      <c r="I5" s="24" t="s">
        <v>156</v>
      </c>
      <c r="J5" s="24" t="s">
        <v>157</v>
      </c>
      <c r="K5" s="24" t="s">
        <v>158</v>
      </c>
      <c r="L5" s="24" t="s">
        <v>159</v>
      </c>
      <c r="M5" s="24" t="s">
        <v>153</v>
      </c>
      <c r="N5" s="24" t="s">
        <v>154</v>
      </c>
      <c r="O5" s="24" t="s">
        <v>155</v>
      </c>
      <c r="P5" s="24" t="s">
        <v>156</v>
      </c>
      <c r="Q5" s="24" t="s">
        <v>157</v>
      </c>
      <c r="R5" s="24" t="s">
        <v>158</v>
      </c>
      <c r="S5" s="24" t="s">
        <v>159</v>
      </c>
      <c r="T5" s="24" t="s">
        <v>153</v>
      </c>
      <c r="U5" s="24" t="s">
        <v>154</v>
      </c>
      <c r="V5" s="24" t="s">
        <v>155</v>
      </c>
      <c r="W5" s="24" t="s">
        <v>156</v>
      </c>
      <c r="X5" s="24" t="s">
        <v>157</v>
      </c>
      <c r="Y5" s="24" t="s">
        <v>158</v>
      </c>
      <c r="Z5" s="24" t="s">
        <v>159</v>
      </c>
      <c r="AA5" s="24" t="s">
        <v>153</v>
      </c>
      <c r="AB5" s="24" t="s">
        <v>154</v>
      </c>
      <c r="AC5" s="24" t="s">
        <v>155</v>
      </c>
      <c r="AD5" s="24" t="s">
        <v>156</v>
      </c>
      <c r="AE5" s="24" t="s">
        <v>157</v>
      </c>
      <c r="AF5" s="24" t="s">
        <v>158</v>
      </c>
      <c r="AG5" s="24" t="s">
        <v>159</v>
      </c>
      <c r="AH5" s="24"/>
      <c r="AI5" s="24"/>
    </row>
    <row r="6" spans="1:38" s="10" customFormat="1" ht="15" thickTop="1" thickBot="1" x14ac:dyDescent="0.3">
      <c r="A6" s="26" t="s">
        <v>125</v>
      </c>
      <c r="B6" s="54" t="s">
        <v>49</v>
      </c>
      <c r="C6" s="27" t="s">
        <v>126</v>
      </c>
      <c r="D6" s="28" t="s">
        <v>127</v>
      </c>
      <c r="E6" s="29" t="s">
        <v>128</v>
      </c>
      <c r="F6" s="25">
        <v>1</v>
      </c>
      <c r="G6" s="25">
        <v>2</v>
      </c>
      <c r="H6" s="25">
        <v>3</v>
      </c>
      <c r="I6" s="25">
        <v>4</v>
      </c>
      <c r="J6" s="25">
        <v>5</v>
      </c>
      <c r="K6" s="25">
        <v>6</v>
      </c>
      <c r="L6" s="25">
        <v>7</v>
      </c>
      <c r="M6" s="25">
        <v>8</v>
      </c>
      <c r="N6" s="25">
        <v>9</v>
      </c>
      <c r="O6" s="25">
        <v>10</v>
      </c>
      <c r="P6" s="25">
        <v>11</v>
      </c>
      <c r="Q6" s="25">
        <v>12</v>
      </c>
      <c r="R6" s="25">
        <v>13</v>
      </c>
      <c r="S6" s="25">
        <v>14</v>
      </c>
      <c r="T6" s="25">
        <v>15</v>
      </c>
      <c r="U6" s="25">
        <v>16</v>
      </c>
      <c r="V6" s="25">
        <v>17</v>
      </c>
      <c r="W6" s="25">
        <v>18</v>
      </c>
      <c r="X6" s="25">
        <v>19</v>
      </c>
      <c r="Y6" s="25">
        <v>20</v>
      </c>
      <c r="Z6" s="25">
        <v>21</v>
      </c>
      <c r="AA6" s="25">
        <v>22</v>
      </c>
      <c r="AB6" s="25">
        <v>23</v>
      </c>
      <c r="AC6" s="25">
        <v>24</v>
      </c>
      <c r="AD6" s="25">
        <v>25</v>
      </c>
      <c r="AE6" s="25">
        <v>26</v>
      </c>
      <c r="AF6" s="25">
        <v>27</v>
      </c>
      <c r="AG6" s="25">
        <v>28</v>
      </c>
      <c r="AH6" s="25"/>
      <c r="AI6" s="25"/>
      <c r="AJ6" s="11"/>
      <c r="AK6" s="11"/>
      <c r="AL6" s="11"/>
    </row>
    <row r="7" spans="1:38" s="10" customFormat="1" ht="14.4" thickTop="1" x14ac:dyDescent="0.25">
      <c r="A7" s="60"/>
      <c r="B7" s="61"/>
      <c r="C7" s="61"/>
      <c r="D7" s="64"/>
      <c r="E7" s="63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11"/>
      <c r="AK7" s="11"/>
      <c r="AL7" s="11"/>
    </row>
    <row r="8" spans="1:38" ht="17.399999999999999" x14ac:dyDescent="0.3">
      <c r="A8" s="76" t="s">
        <v>160</v>
      </c>
      <c r="B8" s="76"/>
    </row>
    <row r="9" spans="1:38" x14ac:dyDescent="0.25">
      <c r="A9" s="50" t="s">
        <v>184</v>
      </c>
      <c r="B9" s="50"/>
      <c r="C9" s="30">
        <f>SUM(F9:AI9)</f>
        <v>25</v>
      </c>
      <c r="D9" s="31">
        <f>Stander!D9</f>
        <v>0</v>
      </c>
      <c r="E9" s="30">
        <f>D9*C9</f>
        <v>0</v>
      </c>
      <c r="F9" s="12"/>
      <c r="G9" s="12">
        <v>25</v>
      </c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38" x14ac:dyDescent="0.25">
      <c r="A10" s="50" t="s">
        <v>21</v>
      </c>
      <c r="B10" s="2"/>
      <c r="C10" s="30">
        <f>SUM(F10:AI10)</f>
        <v>0</v>
      </c>
      <c r="D10" s="31">
        <f>Stander!D10</f>
        <v>0</v>
      </c>
      <c r="E10" s="30">
        <f>D10*C10</f>
        <v>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</row>
    <row r="11" spans="1:38" x14ac:dyDescent="0.25">
      <c r="A11" s="50" t="s">
        <v>22</v>
      </c>
      <c r="B11" s="2"/>
      <c r="C11" s="30">
        <f t="shared" ref="C11:C22" si="0">SUM(F11:AI11)</f>
        <v>0</v>
      </c>
      <c r="D11" s="31">
        <f>Stander!D11</f>
        <v>0</v>
      </c>
      <c r="E11" s="30">
        <f t="shared" ref="E11:E74" si="1">D11*C11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</row>
    <row r="12" spans="1:38" x14ac:dyDescent="0.25">
      <c r="A12" s="50" t="s">
        <v>23</v>
      </c>
      <c r="B12" s="2"/>
      <c r="C12" s="30">
        <f t="shared" si="0"/>
        <v>25</v>
      </c>
      <c r="D12" s="31">
        <f>Stander!D12</f>
        <v>0</v>
      </c>
      <c r="E12" s="30">
        <f t="shared" si="1"/>
        <v>0</v>
      </c>
      <c r="F12" s="12"/>
      <c r="G12" s="12">
        <v>25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</row>
    <row r="13" spans="1:38" x14ac:dyDescent="0.25">
      <c r="A13" s="50" t="s">
        <v>24</v>
      </c>
      <c r="B13" s="2"/>
      <c r="C13" s="30">
        <f t="shared" si="0"/>
        <v>0</v>
      </c>
      <c r="D13" s="31">
        <f>Stander!D13</f>
        <v>0</v>
      </c>
      <c r="E13" s="30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spans="1:38" x14ac:dyDescent="0.25">
      <c r="A14" s="50" t="s">
        <v>53</v>
      </c>
      <c r="B14" s="2"/>
      <c r="C14" s="30">
        <f t="shared" si="0"/>
        <v>0</v>
      </c>
      <c r="D14" s="31">
        <f>Stander!D14</f>
        <v>0</v>
      </c>
      <c r="E14" s="30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spans="1:38" x14ac:dyDescent="0.25">
      <c r="A15" s="50" t="s">
        <v>108</v>
      </c>
      <c r="B15" s="2"/>
      <c r="C15" s="30">
        <f t="shared" si="0"/>
        <v>0</v>
      </c>
      <c r="D15" s="31">
        <f>Stander!D15</f>
        <v>0</v>
      </c>
      <c r="E15" s="30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</row>
    <row r="16" spans="1:38" x14ac:dyDescent="0.25">
      <c r="A16" s="50" t="s">
        <v>25</v>
      </c>
      <c r="B16" s="2"/>
      <c r="C16" s="30">
        <f t="shared" si="0"/>
        <v>0</v>
      </c>
      <c r="D16" s="31">
        <f>Stander!D16</f>
        <v>0</v>
      </c>
      <c r="E16" s="30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</row>
    <row r="17" spans="1:35" x14ac:dyDescent="0.25">
      <c r="A17" s="50" t="s">
        <v>26</v>
      </c>
      <c r="B17" s="2"/>
      <c r="C17" s="30">
        <f t="shared" si="0"/>
        <v>0</v>
      </c>
      <c r="D17" s="31">
        <f>Stander!D17</f>
        <v>0</v>
      </c>
      <c r="E17" s="30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</row>
    <row r="18" spans="1:35" x14ac:dyDescent="0.25">
      <c r="A18" s="50" t="s">
        <v>54</v>
      </c>
      <c r="B18" s="2"/>
      <c r="C18" s="30">
        <f t="shared" si="0"/>
        <v>0</v>
      </c>
      <c r="D18" s="31">
        <f>Stander!D18</f>
        <v>0</v>
      </c>
      <c r="E18" s="30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</row>
    <row r="19" spans="1:35" x14ac:dyDescent="0.25">
      <c r="A19" s="50" t="s">
        <v>55</v>
      </c>
      <c r="B19" s="2"/>
      <c r="C19" s="30">
        <f t="shared" si="0"/>
        <v>0</v>
      </c>
      <c r="D19" s="31">
        <f>Stander!D19</f>
        <v>0</v>
      </c>
      <c r="E19" s="30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</row>
    <row r="20" spans="1:35" x14ac:dyDescent="0.25">
      <c r="A20" s="50" t="s">
        <v>27</v>
      </c>
      <c r="B20" s="2"/>
      <c r="C20" s="30">
        <f t="shared" si="0"/>
        <v>0</v>
      </c>
      <c r="D20" s="31">
        <f>Stander!D20</f>
        <v>0</v>
      </c>
      <c r="E20" s="30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</row>
    <row r="21" spans="1:35" x14ac:dyDescent="0.25">
      <c r="A21" s="50" t="s">
        <v>56</v>
      </c>
      <c r="B21" s="2"/>
      <c r="C21" s="30">
        <f t="shared" si="0"/>
        <v>0</v>
      </c>
      <c r="D21" s="31">
        <f>Stander!D21</f>
        <v>0</v>
      </c>
      <c r="E21" s="30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</row>
    <row r="22" spans="1:35" x14ac:dyDescent="0.25">
      <c r="A22" s="50" t="s">
        <v>28</v>
      </c>
      <c r="B22" s="2"/>
      <c r="C22" s="30">
        <f t="shared" si="0"/>
        <v>0</v>
      </c>
      <c r="D22" s="31">
        <f>Stander!D22</f>
        <v>0</v>
      </c>
      <c r="E22" s="30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</row>
    <row r="23" spans="1:35" x14ac:dyDescent="0.25">
      <c r="A23" s="50" t="s">
        <v>29</v>
      </c>
      <c r="B23" s="2"/>
      <c r="C23" s="30">
        <f t="shared" ref="C23:C46" si="2">SUM(F23:AI23)</f>
        <v>0</v>
      </c>
      <c r="D23" s="31">
        <f>Stander!D23</f>
        <v>0</v>
      </c>
      <c r="E23" s="30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</row>
    <row r="24" spans="1:35" x14ac:dyDescent="0.25">
      <c r="A24" s="50" t="s">
        <v>30</v>
      </c>
      <c r="B24" s="2"/>
      <c r="C24" s="30">
        <f t="shared" si="2"/>
        <v>100</v>
      </c>
      <c r="D24" s="31">
        <f>Stander!D24</f>
        <v>0</v>
      </c>
      <c r="E24" s="30">
        <f t="shared" si="1"/>
        <v>0</v>
      </c>
      <c r="F24" s="12"/>
      <c r="G24" s="12">
        <v>100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35" x14ac:dyDescent="0.25">
      <c r="A25" s="50" t="s">
        <v>31</v>
      </c>
      <c r="B25" s="2"/>
      <c r="C25" s="30">
        <f t="shared" si="2"/>
        <v>100</v>
      </c>
      <c r="D25" s="31">
        <f>Stander!D25</f>
        <v>0</v>
      </c>
      <c r="E25" s="30">
        <f t="shared" si="1"/>
        <v>0</v>
      </c>
      <c r="F25" s="12"/>
      <c r="G25" s="12">
        <v>100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35" x14ac:dyDescent="0.25">
      <c r="A26" s="50" t="s">
        <v>32</v>
      </c>
      <c r="B26" s="2"/>
      <c r="C26" s="30">
        <f t="shared" si="2"/>
        <v>0</v>
      </c>
      <c r="D26" s="31">
        <f>Stander!D26</f>
        <v>0</v>
      </c>
      <c r="E26" s="30">
        <f t="shared" si="1"/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35" x14ac:dyDescent="0.25">
      <c r="A27" s="50" t="s">
        <v>33</v>
      </c>
      <c r="B27" s="2"/>
      <c r="C27" s="30">
        <f t="shared" si="2"/>
        <v>0</v>
      </c>
      <c r="D27" s="31">
        <f>Stander!D27</f>
        <v>0</v>
      </c>
      <c r="E27" s="30">
        <f t="shared" si="1"/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5" x14ac:dyDescent="0.25">
      <c r="A28" s="50" t="s">
        <v>107</v>
      </c>
      <c r="B28" s="2"/>
      <c r="C28" s="30">
        <f t="shared" si="2"/>
        <v>0</v>
      </c>
      <c r="D28" s="31">
        <f>Stander!D28</f>
        <v>0</v>
      </c>
      <c r="E28" s="30">
        <f t="shared" si="1"/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x14ac:dyDescent="0.25">
      <c r="A29" s="50" t="s">
        <v>34</v>
      </c>
      <c r="B29" s="2"/>
      <c r="C29" s="30">
        <f t="shared" si="2"/>
        <v>0</v>
      </c>
      <c r="D29" s="31">
        <f>Stander!D29</f>
        <v>0</v>
      </c>
      <c r="E29" s="30">
        <f t="shared" si="1"/>
        <v>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</row>
    <row r="30" spans="1:35" x14ac:dyDescent="0.25">
      <c r="A30" s="50" t="s">
        <v>62</v>
      </c>
      <c r="B30" s="2"/>
      <c r="C30" s="30">
        <f t="shared" si="2"/>
        <v>0</v>
      </c>
      <c r="D30" s="31">
        <f>Stander!D30</f>
        <v>0</v>
      </c>
      <c r="E30" s="30">
        <f t="shared" si="1"/>
        <v>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</row>
    <row r="31" spans="1:35" x14ac:dyDescent="0.25">
      <c r="A31" s="50" t="s">
        <v>51</v>
      </c>
      <c r="B31" s="2"/>
      <c r="C31" s="30">
        <f t="shared" si="2"/>
        <v>0</v>
      </c>
      <c r="D31" s="31">
        <f>Stander!D31</f>
        <v>0</v>
      </c>
      <c r="E31" s="30">
        <f t="shared" si="1"/>
        <v>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</row>
    <row r="32" spans="1:35" x14ac:dyDescent="0.25">
      <c r="A32" s="50" t="s">
        <v>35</v>
      </c>
      <c r="B32" s="2"/>
      <c r="C32" s="30">
        <f t="shared" si="2"/>
        <v>0</v>
      </c>
      <c r="D32" s="31">
        <f>Stander!D32</f>
        <v>0</v>
      </c>
      <c r="E32" s="30">
        <f t="shared" si="1"/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</row>
    <row r="33" spans="1:35" x14ac:dyDescent="0.25">
      <c r="A33" s="50" t="s">
        <v>115</v>
      </c>
      <c r="B33" s="2"/>
      <c r="C33" s="30">
        <f t="shared" si="2"/>
        <v>5</v>
      </c>
      <c r="D33" s="31">
        <f>Stander!D33</f>
        <v>0</v>
      </c>
      <c r="E33" s="30">
        <f t="shared" si="1"/>
        <v>0</v>
      </c>
      <c r="F33" s="12"/>
      <c r="G33" s="12">
        <v>5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:35" x14ac:dyDescent="0.25">
      <c r="A34" s="50" t="s">
        <v>116</v>
      </c>
      <c r="B34" s="2"/>
      <c r="C34" s="30">
        <f t="shared" si="2"/>
        <v>0</v>
      </c>
      <c r="D34" s="31">
        <f>Stander!D34</f>
        <v>0</v>
      </c>
      <c r="E34" s="30">
        <f t="shared" si="1"/>
        <v>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</row>
    <row r="35" spans="1:35" x14ac:dyDescent="0.25">
      <c r="A35" s="50" t="s">
        <v>36</v>
      </c>
      <c r="B35" s="2"/>
      <c r="C35" s="30">
        <f t="shared" si="2"/>
        <v>0</v>
      </c>
      <c r="D35" s="31">
        <f>Stander!D35</f>
        <v>0</v>
      </c>
      <c r="E35" s="30">
        <f t="shared" si="1"/>
        <v>0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</row>
    <row r="36" spans="1:35" x14ac:dyDescent="0.25">
      <c r="A36" s="50" t="s">
        <v>57</v>
      </c>
      <c r="B36" s="2"/>
      <c r="C36" s="30">
        <f t="shared" si="2"/>
        <v>0</v>
      </c>
      <c r="D36" s="31">
        <f>Stander!D36</f>
        <v>0</v>
      </c>
      <c r="E36" s="30">
        <f t="shared" si="1"/>
        <v>0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 spans="1:35" x14ac:dyDescent="0.25">
      <c r="A37" s="50" t="s">
        <v>37</v>
      </c>
      <c r="B37" s="2"/>
      <c r="C37" s="30">
        <f t="shared" si="2"/>
        <v>0</v>
      </c>
      <c r="D37" s="31">
        <f>Stander!D37</f>
        <v>0</v>
      </c>
      <c r="E37" s="30">
        <f t="shared" si="1"/>
        <v>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 spans="1:35" x14ac:dyDescent="0.25">
      <c r="A38" s="50" t="s">
        <v>19</v>
      </c>
      <c r="B38" s="2"/>
      <c r="C38" s="30">
        <f t="shared" si="2"/>
        <v>0</v>
      </c>
      <c r="D38" s="31">
        <f>Stander!D38</f>
        <v>0</v>
      </c>
      <c r="E38" s="30">
        <f t="shared" si="1"/>
        <v>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x14ac:dyDescent="0.25">
      <c r="A39" s="50" t="s">
        <v>20</v>
      </c>
      <c r="B39" s="2"/>
      <c r="C39" s="30">
        <f t="shared" si="2"/>
        <v>0</v>
      </c>
      <c r="D39" s="31">
        <f>Stander!D39</f>
        <v>0</v>
      </c>
      <c r="E39" s="30">
        <f t="shared" si="1"/>
        <v>0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5" x14ac:dyDescent="0.25">
      <c r="A40" s="50" t="s">
        <v>98</v>
      </c>
      <c r="B40" s="2"/>
      <c r="C40" s="30">
        <f t="shared" si="2"/>
        <v>0</v>
      </c>
      <c r="D40" s="31">
        <f>Stander!D40</f>
        <v>0</v>
      </c>
      <c r="E40" s="30">
        <f t="shared" si="1"/>
        <v>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x14ac:dyDescent="0.25">
      <c r="A41" s="50" t="s">
        <v>99</v>
      </c>
      <c r="B41" s="2"/>
      <c r="C41" s="30">
        <f t="shared" si="2"/>
        <v>0</v>
      </c>
      <c r="D41" s="31">
        <f>Stander!D41</f>
        <v>0</v>
      </c>
      <c r="E41" s="30">
        <f t="shared" si="1"/>
        <v>0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x14ac:dyDescent="0.25">
      <c r="A42" s="50" t="s">
        <v>43</v>
      </c>
      <c r="B42" s="2"/>
      <c r="C42" s="30">
        <f t="shared" si="2"/>
        <v>0</v>
      </c>
      <c r="D42" s="31">
        <f>Stander!D42</f>
        <v>0</v>
      </c>
      <c r="E42" s="30">
        <f t="shared" si="1"/>
        <v>0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x14ac:dyDescent="0.25">
      <c r="A43" s="50" t="s">
        <v>44</v>
      </c>
      <c r="B43" s="2"/>
      <c r="C43" s="30">
        <f t="shared" si="2"/>
        <v>0</v>
      </c>
      <c r="D43" s="31">
        <f>Stander!D43</f>
        <v>0</v>
      </c>
      <c r="E43" s="30">
        <f t="shared" si="1"/>
        <v>0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x14ac:dyDescent="0.25">
      <c r="A44" s="50" t="s">
        <v>73</v>
      </c>
      <c r="B44" s="2"/>
      <c r="C44" s="30">
        <f t="shared" si="2"/>
        <v>0</v>
      </c>
      <c r="D44" s="31">
        <f>Stander!D44</f>
        <v>0</v>
      </c>
      <c r="E44" s="30">
        <f t="shared" si="1"/>
        <v>0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x14ac:dyDescent="0.25">
      <c r="A45" s="50" t="s">
        <v>81</v>
      </c>
      <c r="B45" s="2"/>
      <c r="C45" s="30">
        <f t="shared" si="2"/>
        <v>0</v>
      </c>
      <c r="D45" s="31">
        <f>Stander!D45</f>
        <v>0</v>
      </c>
      <c r="E45" s="30">
        <f t="shared" si="1"/>
        <v>0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x14ac:dyDescent="0.25">
      <c r="A46" s="50" t="s">
        <v>82</v>
      </c>
      <c r="B46" s="2"/>
      <c r="C46" s="30">
        <f t="shared" si="2"/>
        <v>0</v>
      </c>
      <c r="D46" s="31">
        <f>Stander!D46</f>
        <v>0</v>
      </c>
      <c r="E46" s="30">
        <f t="shared" si="1"/>
        <v>0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ht="17.399999999999999" x14ac:dyDescent="0.3">
      <c r="A47" s="76" t="s">
        <v>161</v>
      </c>
      <c r="B47" s="76"/>
      <c r="C47" s="30"/>
      <c r="D47" s="31">
        <f>Stander!D47</f>
        <v>0</v>
      </c>
      <c r="E47" s="30">
        <f t="shared" si="1"/>
        <v>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</row>
    <row r="48" spans="1:35" x14ac:dyDescent="0.25">
      <c r="A48" s="50" t="s">
        <v>7</v>
      </c>
      <c r="B48" s="2"/>
      <c r="C48" s="30">
        <f>SUM(F48:AI48)</f>
        <v>40</v>
      </c>
      <c r="D48" s="31">
        <f>Stander!D48</f>
        <v>0</v>
      </c>
      <c r="E48" s="30">
        <f t="shared" si="1"/>
        <v>0</v>
      </c>
      <c r="F48" s="12"/>
      <c r="G48" s="12">
        <v>40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x14ac:dyDescent="0.25">
      <c r="A49" s="50" t="s">
        <v>8</v>
      </c>
      <c r="B49" s="2"/>
      <c r="C49" s="30">
        <f>SUM(F49:AI49)</f>
        <v>30</v>
      </c>
      <c r="D49" s="31">
        <f>Stander!D49</f>
        <v>0</v>
      </c>
      <c r="E49" s="30">
        <f t="shared" si="1"/>
        <v>0</v>
      </c>
      <c r="F49" s="12"/>
      <c r="G49" s="12">
        <v>30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x14ac:dyDescent="0.25">
      <c r="A50" s="50" t="s">
        <v>9</v>
      </c>
      <c r="B50" s="2"/>
      <c r="C50" s="30">
        <f>SUM(F50:AI50)</f>
        <v>16</v>
      </c>
      <c r="D50" s="31">
        <f>Stander!D50</f>
        <v>0</v>
      </c>
      <c r="E50" s="30">
        <f t="shared" si="1"/>
        <v>0</v>
      </c>
      <c r="F50" s="12"/>
      <c r="G50" s="12">
        <v>16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x14ac:dyDescent="0.25">
      <c r="A51" s="50" t="s">
        <v>151</v>
      </c>
      <c r="B51" s="2"/>
      <c r="C51" s="30">
        <f>SUM(F51:AI51)</f>
        <v>0</v>
      </c>
      <c r="D51" s="31">
        <f>Stander!D51</f>
        <v>0</v>
      </c>
      <c r="E51" s="30">
        <f t="shared" si="1"/>
        <v>0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x14ac:dyDescent="0.25">
      <c r="A52" s="50" t="s">
        <v>152</v>
      </c>
      <c r="B52" s="2"/>
      <c r="C52" s="30">
        <f>SUM(F52:AI52)</f>
        <v>0</v>
      </c>
      <c r="D52" s="31">
        <f>Stander!D52</f>
        <v>0</v>
      </c>
      <c r="E52" s="30">
        <f t="shared" si="1"/>
        <v>0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17.399999999999999" x14ac:dyDescent="0.3">
      <c r="A53" s="76" t="s">
        <v>162</v>
      </c>
      <c r="B53" s="76"/>
      <c r="C53" s="30"/>
      <c r="D53" s="31">
        <f>Stander!D53</f>
        <v>0</v>
      </c>
      <c r="E53" s="30">
        <f t="shared" si="1"/>
        <v>0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x14ac:dyDescent="0.25">
      <c r="A54" s="50" t="s">
        <v>70</v>
      </c>
      <c r="B54" s="2"/>
      <c r="C54" s="30">
        <f t="shared" ref="C54:C69" si="3">SUM(F54:AI54)</f>
        <v>0</v>
      </c>
      <c r="D54" s="31">
        <f>Stander!D54</f>
        <v>0</v>
      </c>
      <c r="E54" s="30">
        <f t="shared" si="1"/>
        <v>0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x14ac:dyDescent="0.25">
      <c r="A55" s="50" t="s">
        <v>142</v>
      </c>
      <c r="B55" s="2"/>
      <c r="C55" s="30">
        <f t="shared" si="3"/>
        <v>0</v>
      </c>
      <c r="D55" s="31">
        <f>Stander!D55</f>
        <v>0</v>
      </c>
      <c r="E55" s="30">
        <f t="shared" si="1"/>
        <v>0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x14ac:dyDescent="0.25">
      <c r="A56" s="50" t="s">
        <v>60</v>
      </c>
      <c r="B56" s="2"/>
      <c r="C56" s="30">
        <f t="shared" si="3"/>
        <v>3</v>
      </c>
      <c r="D56" s="31">
        <f>Stander!D56</f>
        <v>0</v>
      </c>
      <c r="E56" s="30">
        <f t="shared" si="1"/>
        <v>0</v>
      </c>
      <c r="F56" s="12"/>
      <c r="G56" s="12">
        <v>3</v>
      </c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x14ac:dyDescent="0.25">
      <c r="A57" s="50" t="s">
        <v>0</v>
      </c>
      <c r="B57" s="2"/>
      <c r="C57" s="30">
        <f t="shared" si="3"/>
        <v>0</v>
      </c>
      <c r="D57" s="31">
        <f>Stander!D57</f>
        <v>0</v>
      </c>
      <c r="E57" s="30">
        <f t="shared" si="1"/>
        <v>0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x14ac:dyDescent="0.25">
      <c r="A58" s="50" t="s">
        <v>52</v>
      </c>
      <c r="B58" s="2"/>
      <c r="C58" s="30">
        <f t="shared" si="3"/>
        <v>0</v>
      </c>
      <c r="D58" s="31">
        <f>Stander!D58</f>
        <v>0</v>
      </c>
      <c r="E58" s="30">
        <f t="shared" si="1"/>
        <v>0</v>
      </c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x14ac:dyDescent="0.25">
      <c r="A59" s="50" t="s">
        <v>134</v>
      </c>
      <c r="B59" s="2"/>
      <c r="C59" s="30">
        <f t="shared" si="3"/>
        <v>0</v>
      </c>
      <c r="D59" s="31">
        <f>Stander!D59</f>
        <v>0</v>
      </c>
      <c r="E59" s="30">
        <f t="shared" si="1"/>
        <v>0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</row>
    <row r="60" spans="1:35" x14ac:dyDescent="0.25">
      <c r="A60" s="50" t="s">
        <v>135</v>
      </c>
      <c r="B60" s="2"/>
      <c r="C60" s="30">
        <f t="shared" si="3"/>
        <v>0</v>
      </c>
      <c r="D60" s="31">
        <f>Stander!D60</f>
        <v>0</v>
      </c>
      <c r="E60" s="30">
        <f t="shared" si="1"/>
        <v>0</v>
      </c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x14ac:dyDescent="0.25">
      <c r="A61" s="50" t="s">
        <v>61</v>
      </c>
      <c r="B61" s="2"/>
      <c r="C61" s="30">
        <f t="shared" si="3"/>
        <v>0</v>
      </c>
      <c r="D61" s="31">
        <f>Stander!D61</f>
        <v>0</v>
      </c>
      <c r="E61" s="30">
        <f t="shared" si="1"/>
        <v>0</v>
      </c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x14ac:dyDescent="0.25">
      <c r="A62" s="50" t="s">
        <v>136</v>
      </c>
      <c r="B62" s="2"/>
      <c r="C62" s="30">
        <f t="shared" si="3"/>
        <v>0</v>
      </c>
      <c r="D62" s="31">
        <f>Stander!D62</f>
        <v>0</v>
      </c>
      <c r="E62" s="30">
        <f t="shared" si="1"/>
        <v>0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x14ac:dyDescent="0.25">
      <c r="A63" s="50" t="s">
        <v>6</v>
      </c>
      <c r="B63" s="2"/>
      <c r="C63" s="30">
        <f t="shared" si="3"/>
        <v>2</v>
      </c>
      <c r="D63" s="31">
        <f>Stander!D63</f>
        <v>0</v>
      </c>
      <c r="E63" s="30">
        <f t="shared" si="1"/>
        <v>0</v>
      </c>
      <c r="F63" s="12"/>
      <c r="G63" s="12">
        <v>2</v>
      </c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x14ac:dyDescent="0.25">
      <c r="A64" s="50" t="s">
        <v>11</v>
      </c>
      <c r="B64" s="2"/>
      <c r="C64" s="30">
        <f t="shared" si="3"/>
        <v>0</v>
      </c>
      <c r="D64" s="31">
        <f>Stander!D64</f>
        <v>0</v>
      </c>
      <c r="E64" s="30">
        <f t="shared" si="1"/>
        <v>0</v>
      </c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x14ac:dyDescent="0.25">
      <c r="A65" s="50" t="s">
        <v>59</v>
      </c>
      <c r="B65" s="2"/>
      <c r="C65" s="30">
        <f t="shared" si="3"/>
        <v>0</v>
      </c>
      <c r="D65" s="31">
        <f>Stander!D65</f>
        <v>0</v>
      </c>
      <c r="E65" s="30">
        <f t="shared" si="1"/>
        <v>0</v>
      </c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x14ac:dyDescent="0.25">
      <c r="A66" s="50" t="s">
        <v>76</v>
      </c>
      <c r="B66" s="2"/>
      <c r="C66" s="30">
        <f t="shared" si="3"/>
        <v>0</v>
      </c>
      <c r="D66" s="31">
        <f>Stander!D66</f>
        <v>0</v>
      </c>
      <c r="E66" s="30">
        <f t="shared" si="1"/>
        <v>0</v>
      </c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x14ac:dyDescent="0.25">
      <c r="A67" s="50" t="s">
        <v>77</v>
      </c>
      <c r="B67" s="2"/>
      <c r="C67" s="30">
        <f t="shared" si="3"/>
        <v>0</v>
      </c>
      <c r="D67" s="31">
        <f>Stander!D67</f>
        <v>0</v>
      </c>
      <c r="E67" s="30">
        <f t="shared" si="1"/>
        <v>0</v>
      </c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x14ac:dyDescent="0.25">
      <c r="A68" s="50" t="s">
        <v>83</v>
      </c>
      <c r="B68" s="2"/>
      <c r="C68" s="30">
        <f t="shared" si="3"/>
        <v>0</v>
      </c>
      <c r="D68" s="31">
        <f>Stander!D68</f>
        <v>0</v>
      </c>
      <c r="E68" s="30">
        <f t="shared" si="1"/>
        <v>0</v>
      </c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x14ac:dyDescent="0.25">
      <c r="A69" s="50" t="s">
        <v>3</v>
      </c>
      <c r="B69" s="2"/>
      <c r="C69" s="30">
        <f t="shared" si="3"/>
        <v>0</v>
      </c>
      <c r="D69" s="31">
        <f>Stander!D69</f>
        <v>0</v>
      </c>
      <c r="E69" s="30">
        <f t="shared" si="1"/>
        <v>0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7.399999999999999" x14ac:dyDescent="0.3">
      <c r="A70" s="76" t="s">
        <v>163</v>
      </c>
      <c r="B70" s="76"/>
      <c r="C70" s="30"/>
      <c r="D70" s="31">
        <f>Stander!D70</f>
        <v>0</v>
      </c>
      <c r="E70" s="30">
        <f t="shared" si="1"/>
        <v>0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x14ac:dyDescent="0.25">
      <c r="A71" s="50" t="s">
        <v>50</v>
      </c>
      <c r="B71" s="2"/>
      <c r="C71" s="30">
        <f t="shared" ref="C71:C81" si="4">SUM(F71:AI71)</f>
        <v>0</v>
      </c>
      <c r="D71" s="31">
        <f>Stander!D71</f>
        <v>0</v>
      </c>
      <c r="E71" s="30">
        <f t="shared" si="1"/>
        <v>0</v>
      </c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x14ac:dyDescent="0.25">
      <c r="A72" s="50" t="s">
        <v>64</v>
      </c>
      <c r="B72" s="2"/>
      <c r="C72" s="30">
        <f t="shared" si="4"/>
        <v>0</v>
      </c>
      <c r="D72" s="31">
        <f>Stander!D72</f>
        <v>0</v>
      </c>
      <c r="E72" s="30">
        <f t="shared" si="1"/>
        <v>0</v>
      </c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x14ac:dyDescent="0.25">
      <c r="A73" s="50" t="s">
        <v>10</v>
      </c>
      <c r="B73" s="2"/>
      <c r="C73" s="30">
        <f t="shared" si="4"/>
        <v>0</v>
      </c>
      <c r="D73" s="31">
        <f>Stander!D73</f>
        <v>0</v>
      </c>
      <c r="E73" s="30">
        <f t="shared" si="1"/>
        <v>0</v>
      </c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x14ac:dyDescent="0.25">
      <c r="A74" s="50" t="s">
        <v>149</v>
      </c>
      <c r="B74" s="2"/>
      <c r="C74" s="30">
        <f t="shared" si="4"/>
        <v>0</v>
      </c>
      <c r="D74" s="31">
        <f>Stander!D74</f>
        <v>0</v>
      </c>
      <c r="E74" s="30">
        <f t="shared" si="1"/>
        <v>0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x14ac:dyDescent="0.25">
      <c r="A75" s="50" t="s">
        <v>150</v>
      </c>
      <c r="B75" s="2"/>
      <c r="C75" s="30">
        <f t="shared" si="4"/>
        <v>0</v>
      </c>
      <c r="D75" s="31">
        <f>Stander!D75</f>
        <v>0</v>
      </c>
      <c r="E75" s="30">
        <f t="shared" ref="E75:E141" si="5">D75*C75</f>
        <v>0</v>
      </c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x14ac:dyDescent="0.25">
      <c r="A76" s="50" t="s">
        <v>12</v>
      </c>
      <c r="B76" s="2"/>
      <c r="C76" s="30">
        <f t="shared" si="4"/>
        <v>0</v>
      </c>
      <c r="D76" s="31">
        <f>Stander!D76</f>
        <v>0</v>
      </c>
      <c r="E76" s="30">
        <f t="shared" si="5"/>
        <v>0</v>
      </c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x14ac:dyDescent="0.25">
      <c r="A77" s="50" t="s">
        <v>13</v>
      </c>
      <c r="B77" s="2"/>
      <c r="C77" s="30">
        <f t="shared" si="4"/>
        <v>0</v>
      </c>
      <c r="D77" s="31">
        <f>Stander!D77</f>
        <v>0</v>
      </c>
      <c r="E77" s="30">
        <f t="shared" si="5"/>
        <v>0</v>
      </c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x14ac:dyDescent="0.25">
      <c r="A78" s="50" t="s">
        <v>14</v>
      </c>
      <c r="B78" s="2"/>
      <c r="C78" s="30">
        <f t="shared" si="4"/>
        <v>0</v>
      </c>
      <c r="D78" s="31">
        <f>Stander!D78</f>
        <v>0</v>
      </c>
      <c r="E78" s="30">
        <f t="shared" si="5"/>
        <v>0</v>
      </c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x14ac:dyDescent="0.25">
      <c r="A79" s="50" t="s">
        <v>78</v>
      </c>
      <c r="B79" s="2"/>
      <c r="C79" s="30">
        <f t="shared" si="4"/>
        <v>0</v>
      </c>
      <c r="D79" s="31">
        <f>Stander!D79</f>
        <v>0</v>
      </c>
      <c r="E79" s="30">
        <f t="shared" si="5"/>
        <v>0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x14ac:dyDescent="0.25">
      <c r="A80" s="50" t="s">
        <v>79</v>
      </c>
      <c r="B80" s="2"/>
      <c r="C80" s="30">
        <f t="shared" si="4"/>
        <v>0</v>
      </c>
      <c r="D80" s="31">
        <f>Stander!D80</f>
        <v>0</v>
      </c>
      <c r="E80" s="30">
        <f t="shared" si="5"/>
        <v>0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x14ac:dyDescent="0.25">
      <c r="A81" s="50" t="s">
        <v>80</v>
      </c>
      <c r="B81" s="2"/>
      <c r="C81" s="30">
        <f t="shared" si="4"/>
        <v>0</v>
      </c>
      <c r="D81" s="31">
        <f>Stander!D81</f>
        <v>0</v>
      </c>
      <c r="E81" s="30">
        <f t="shared" si="5"/>
        <v>0</v>
      </c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7.399999999999999" x14ac:dyDescent="0.3">
      <c r="A82" s="76" t="s">
        <v>164</v>
      </c>
      <c r="B82" s="76"/>
      <c r="C82" s="30"/>
      <c r="D82" s="31">
        <f>Stander!D82</f>
        <v>0</v>
      </c>
      <c r="E82" s="30">
        <f t="shared" si="5"/>
        <v>0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x14ac:dyDescent="0.25">
      <c r="A83" s="50" t="s">
        <v>65</v>
      </c>
      <c r="B83" s="2"/>
      <c r="C83" s="30">
        <f>SUM(F120:AI120)</f>
        <v>0</v>
      </c>
      <c r="D83" s="31">
        <f>Stander!D83</f>
        <v>0</v>
      </c>
      <c r="E83" s="30">
        <f t="shared" si="5"/>
        <v>0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x14ac:dyDescent="0.25">
      <c r="A84" s="50" t="s">
        <v>66</v>
      </c>
      <c r="B84" s="2"/>
      <c r="C84" s="30">
        <f t="shared" ref="C84:C85" si="6">SUM(F121:AI121)</f>
        <v>0</v>
      </c>
      <c r="D84" s="31">
        <f>Stander!D84</f>
        <v>0</v>
      </c>
      <c r="E84" s="30">
        <f t="shared" si="5"/>
        <v>0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x14ac:dyDescent="0.25">
      <c r="A85" s="50" t="s">
        <v>117</v>
      </c>
      <c r="B85" s="2"/>
      <c r="C85" s="30">
        <f t="shared" si="6"/>
        <v>0</v>
      </c>
      <c r="D85" s="31">
        <f>Stander!D85</f>
        <v>0</v>
      </c>
      <c r="E85" s="30">
        <f t="shared" si="5"/>
        <v>0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x14ac:dyDescent="0.25">
      <c r="A86" s="50" t="s">
        <v>94</v>
      </c>
      <c r="B86" s="2"/>
      <c r="C86" s="30">
        <f t="shared" ref="C86:C93" si="7">SUM(F86:AI86)</f>
        <v>0</v>
      </c>
      <c r="D86" s="31">
        <f>Stander!D86</f>
        <v>0</v>
      </c>
      <c r="E86" s="30">
        <f t="shared" si="5"/>
        <v>0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x14ac:dyDescent="0.25">
      <c r="A87" s="50" t="s">
        <v>95</v>
      </c>
      <c r="B87" s="2"/>
      <c r="C87" s="30">
        <f t="shared" si="7"/>
        <v>0</v>
      </c>
      <c r="D87" s="31">
        <f>Stander!D87</f>
        <v>0</v>
      </c>
      <c r="E87" s="30">
        <f t="shared" si="5"/>
        <v>0</v>
      </c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x14ac:dyDescent="0.25">
      <c r="A88" s="50" t="s">
        <v>15</v>
      </c>
      <c r="B88" s="2"/>
      <c r="C88" s="30">
        <f t="shared" si="7"/>
        <v>0</v>
      </c>
      <c r="D88" s="31">
        <f>Stander!D88</f>
        <v>0</v>
      </c>
      <c r="E88" s="30">
        <f t="shared" si="5"/>
        <v>0</v>
      </c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x14ac:dyDescent="0.25">
      <c r="A89" s="50" t="s">
        <v>100</v>
      </c>
      <c r="B89" s="2"/>
      <c r="C89" s="30">
        <f t="shared" si="7"/>
        <v>0</v>
      </c>
      <c r="D89" s="31">
        <f>Stander!D89</f>
        <v>0</v>
      </c>
      <c r="E89" s="30">
        <f t="shared" si="5"/>
        <v>0</v>
      </c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x14ac:dyDescent="0.25">
      <c r="A90" s="50" t="s">
        <v>71</v>
      </c>
      <c r="B90" s="2"/>
      <c r="C90" s="30">
        <f t="shared" si="7"/>
        <v>0</v>
      </c>
      <c r="D90" s="31">
        <f>Stander!D90</f>
        <v>0</v>
      </c>
      <c r="E90" s="30">
        <f t="shared" si="5"/>
        <v>0</v>
      </c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x14ac:dyDescent="0.25">
      <c r="A91" s="50" t="s">
        <v>72</v>
      </c>
      <c r="B91" s="2"/>
      <c r="C91" s="30">
        <f t="shared" si="7"/>
        <v>0</v>
      </c>
      <c r="D91" s="31">
        <f>Stander!D91</f>
        <v>0</v>
      </c>
      <c r="E91" s="30">
        <f t="shared" si="5"/>
        <v>0</v>
      </c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x14ac:dyDescent="0.25">
      <c r="A92" s="50" t="s">
        <v>84</v>
      </c>
      <c r="B92" s="2"/>
      <c r="C92" s="30">
        <f t="shared" si="7"/>
        <v>0</v>
      </c>
      <c r="D92" s="31">
        <f>Stander!D92</f>
        <v>0</v>
      </c>
      <c r="E92" s="30">
        <f t="shared" si="5"/>
        <v>0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x14ac:dyDescent="0.25">
      <c r="A93" s="50" t="s">
        <v>101</v>
      </c>
      <c r="B93" s="2"/>
      <c r="C93" s="30">
        <f t="shared" si="7"/>
        <v>0</v>
      </c>
      <c r="D93" s="31">
        <f>Stander!D93</f>
        <v>0</v>
      </c>
      <c r="E93" s="30">
        <f t="shared" si="5"/>
        <v>0</v>
      </c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</row>
    <row r="94" spans="1:35" x14ac:dyDescent="0.25">
      <c r="A94" s="51" t="s">
        <v>113</v>
      </c>
      <c r="B94" s="4"/>
      <c r="C94" s="30">
        <f t="shared" ref="C94:C99" si="8">SUM(F94:AI94)</f>
        <v>0</v>
      </c>
      <c r="D94" s="31">
        <f>Stander!D94</f>
        <v>0</v>
      </c>
      <c r="E94" s="30">
        <f t="shared" si="5"/>
        <v>0</v>
      </c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x14ac:dyDescent="0.25">
      <c r="A95" s="51" t="s">
        <v>174</v>
      </c>
      <c r="B95" s="4"/>
      <c r="C95" s="30">
        <f t="shared" si="8"/>
        <v>0</v>
      </c>
      <c r="D95" s="31">
        <f>Stander!D95</f>
        <v>0</v>
      </c>
      <c r="E95" s="30">
        <f t="shared" si="5"/>
        <v>0</v>
      </c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x14ac:dyDescent="0.25">
      <c r="A96" s="51" t="s">
        <v>173</v>
      </c>
      <c r="B96" s="4"/>
      <c r="C96" s="30">
        <f t="shared" si="8"/>
        <v>0</v>
      </c>
      <c r="D96" s="31">
        <f>Stander!D96</f>
        <v>0</v>
      </c>
      <c r="E96" s="30">
        <f t="shared" si="5"/>
        <v>0</v>
      </c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x14ac:dyDescent="0.25">
      <c r="A97" s="51" t="s">
        <v>175</v>
      </c>
      <c r="B97" s="4"/>
      <c r="C97" s="30">
        <f t="shared" si="8"/>
        <v>0</v>
      </c>
      <c r="D97" s="31">
        <f>Stander!D97</f>
        <v>0</v>
      </c>
      <c r="E97" s="30">
        <f t="shared" si="5"/>
        <v>0</v>
      </c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x14ac:dyDescent="0.25">
      <c r="A98" s="51" t="s">
        <v>138</v>
      </c>
      <c r="B98" s="30"/>
      <c r="C98" s="30">
        <f t="shared" si="8"/>
        <v>0</v>
      </c>
      <c r="D98" s="31">
        <f>Stander!D98</f>
        <v>0</v>
      </c>
      <c r="E98" s="30">
        <f t="shared" si="5"/>
        <v>0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</row>
    <row r="99" spans="1:35" x14ac:dyDescent="0.25">
      <c r="A99" s="51" t="s">
        <v>139</v>
      </c>
      <c r="B99" s="30"/>
      <c r="C99" s="30">
        <f t="shared" si="8"/>
        <v>0</v>
      </c>
      <c r="D99" s="31">
        <f>Stander!D99</f>
        <v>0</v>
      </c>
      <c r="E99" s="30">
        <f t="shared" si="5"/>
        <v>0</v>
      </c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</row>
    <row r="100" spans="1:35" ht="17.399999999999999" x14ac:dyDescent="0.3">
      <c r="A100" s="76" t="s">
        <v>165</v>
      </c>
      <c r="B100" s="76"/>
      <c r="C100" s="30"/>
      <c r="D100" s="31"/>
      <c r="E100" s="30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x14ac:dyDescent="0.25">
      <c r="A101" s="50" t="s">
        <v>38</v>
      </c>
      <c r="B101" s="2"/>
      <c r="C101" s="30">
        <f t="shared" ref="C101:C118" si="9">SUM(F101:AI101)</f>
        <v>0</v>
      </c>
      <c r="D101" s="31">
        <f>Stander!D101</f>
        <v>0</v>
      </c>
      <c r="E101" s="30">
        <f t="shared" si="5"/>
        <v>0</v>
      </c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x14ac:dyDescent="0.25">
      <c r="A102" s="50" t="s">
        <v>39</v>
      </c>
      <c r="B102" s="2"/>
      <c r="C102" s="30">
        <f t="shared" si="9"/>
        <v>0</v>
      </c>
      <c r="D102" s="31">
        <f>Stander!D102</f>
        <v>0</v>
      </c>
      <c r="E102" s="30">
        <f t="shared" si="5"/>
        <v>0</v>
      </c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x14ac:dyDescent="0.25">
      <c r="A103" s="50" t="s">
        <v>40</v>
      </c>
      <c r="B103" s="2"/>
      <c r="C103" s="30">
        <f t="shared" si="9"/>
        <v>0</v>
      </c>
      <c r="D103" s="31">
        <f>Stander!D103</f>
        <v>0</v>
      </c>
      <c r="E103" s="30">
        <f t="shared" si="5"/>
        <v>0</v>
      </c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x14ac:dyDescent="0.25">
      <c r="A104" s="50" t="s">
        <v>41</v>
      </c>
      <c r="B104" s="2"/>
      <c r="C104" s="30">
        <f t="shared" si="9"/>
        <v>0</v>
      </c>
      <c r="D104" s="31">
        <f>Stander!D104</f>
        <v>0</v>
      </c>
      <c r="E104" s="30">
        <f t="shared" si="5"/>
        <v>0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x14ac:dyDescent="0.25">
      <c r="A105" s="50" t="s">
        <v>42</v>
      </c>
      <c r="B105" s="2"/>
      <c r="C105" s="30">
        <f t="shared" si="9"/>
        <v>0</v>
      </c>
      <c r="D105" s="31">
        <f>Stander!D105</f>
        <v>0</v>
      </c>
      <c r="E105" s="30">
        <f t="shared" si="5"/>
        <v>0</v>
      </c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x14ac:dyDescent="0.25">
      <c r="A106" s="50" t="s">
        <v>181</v>
      </c>
      <c r="B106" s="2"/>
      <c r="C106" s="30">
        <f t="shared" si="9"/>
        <v>0</v>
      </c>
      <c r="D106" s="31">
        <f>Stander!D106</f>
        <v>0</v>
      </c>
      <c r="E106" s="30">
        <f t="shared" si="5"/>
        <v>0</v>
      </c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x14ac:dyDescent="0.25">
      <c r="A107" s="50" t="s">
        <v>45</v>
      </c>
      <c r="B107" s="2"/>
      <c r="C107" s="30">
        <f t="shared" si="9"/>
        <v>0</v>
      </c>
      <c r="D107" s="31">
        <f>Stander!D107</f>
        <v>0</v>
      </c>
      <c r="E107" s="30">
        <f t="shared" si="5"/>
        <v>0</v>
      </c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x14ac:dyDescent="0.25">
      <c r="A108" s="50" t="s">
        <v>63</v>
      </c>
      <c r="B108" s="2"/>
      <c r="C108" s="30">
        <f t="shared" si="9"/>
        <v>0</v>
      </c>
      <c r="D108" s="31">
        <f>Stander!D108</f>
        <v>0</v>
      </c>
      <c r="E108" s="30">
        <f t="shared" si="5"/>
        <v>0</v>
      </c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x14ac:dyDescent="0.25">
      <c r="A109" s="50" t="s">
        <v>46</v>
      </c>
      <c r="B109" s="2"/>
      <c r="C109" s="30">
        <f t="shared" si="9"/>
        <v>0</v>
      </c>
      <c r="D109" s="31">
        <f>Stander!D109</f>
        <v>0</v>
      </c>
      <c r="E109" s="30">
        <f t="shared" si="5"/>
        <v>0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x14ac:dyDescent="0.25">
      <c r="A110" s="50" t="s">
        <v>97</v>
      </c>
      <c r="B110" s="2"/>
      <c r="C110" s="30">
        <f t="shared" si="9"/>
        <v>0</v>
      </c>
      <c r="D110" s="31">
        <f>Stander!D110</f>
        <v>0</v>
      </c>
      <c r="E110" s="30">
        <f t="shared" si="5"/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x14ac:dyDescent="0.25">
      <c r="A111" s="50" t="s">
        <v>96</v>
      </c>
      <c r="B111" s="2"/>
      <c r="C111" s="30">
        <f t="shared" si="9"/>
        <v>0</v>
      </c>
      <c r="D111" s="31">
        <f>Stander!D111</f>
        <v>0</v>
      </c>
      <c r="E111" s="30">
        <f t="shared" si="5"/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x14ac:dyDescent="0.25">
      <c r="A112" s="50" t="s">
        <v>109</v>
      </c>
      <c r="B112" s="2"/>
      <c r="C112" s="30">
        <f t="shared" si="9"/>
        <v>0</v>
      </c>
      <c r="D112" s="31">
        <f>Stander!D112</f>
        <v>0</v>
      </c>
      <c r="E112" s="30">
        <f t="shared" si="5"/>
        <v>0</v>
      </c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9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</row>
    <row r="113" spans="1:38" x14ac:dyDescent="0.25">
      <c r="A113" s="50" t="s">
        <v>86</v>
      </c>
      <c r="B113" s="2"/>
      <c r="C113" s="30">
        <f t="shared" si="9"/>
        <v>0</v>
      </c>
      <c r="D113" s="31">
        <f>Stander!D113</f>
        <v>0</v>
      </c>
      <c r="E113" s="30">
        <f t="shared" si="5"/>
        <v>0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8" x14ac:dyDescent="0.25">
      <c r="A114" s="50" t="s">
        <v>183</v>
      </c>
      <c r="B114" s="2"/>
      <c r="C114" s="30">
        <f t="shared" si="9"/>
        <v>0</v>
      </c>
      <c r="D114" s="31">
        <f>Stander!D114</f>
        <v>0</v>
      </c>
      <c r="E114" s="30">
        <f t="shared" si="5"/>
        <v>0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</row>
    <row r="115" spans="1:38" x14ac:dyDescent="0.25">
      <c r="A115" s="50" t="s">
        <v>111</v>
      </c>
      <c r="B115" s="2"/>
      <c r="C115" s="30">
        <f t="shared" si="9"/>
        <v>0</v>
      </c>
      <c r="D115" s="31">
        <f>Stander!D115</f>
        <v>0</v>
      </c>
      <c r="E115" s="30">
        <f t="shared" si="5"/>
        <v>0</v>
      </c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8" x14ac:dyDescent="0.25">
      <c r="A116" s="51" t="s">
        <v>112</v>
      </c>
      <c r="B116" s="4"/>
      <c r="C116" s="30">
        <f t="shared" si="9"/>
        <v>0</v>
      </c>
      <c r="D116" s="31">
        <f>Stander!D116</f>
        <v>0</v>
      </c>
      <c r="E116" s="30">
        <f t="shared" si="5"/>
        <v>0</v>
      </c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8" s="13" customFormat="1" x14ac:dyDescent="0.25">
      <c r="A117" s="52" t="s">
        <v>114</v>
      </c>
      <c r="B117" s="2"/>
      <c r="C117" s="30">
        <f t="shared" si="9"/>
        <v>0</v>
      </c>
      <c r="D117" s="31">
        <f>Stander!D117</f>
        <v>0</v>
      </c>
      <c r="E117" s="30">
        <f t="shared" si="5"/>
        <v>0</v>
      </c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11"/>
      <c r="AK117" s="11"/>
      <c r="AL117" s="11"/>
    </row>
    <row r="118" spans="1:38" x14ac:dyDescent="0.25">
      <c r="A118" s="53" t="s">
        <v>140</v>
      </c>
      <c r="B118" s="35"/>
      <c r="C118" s="34">
        <f t="shared" si="9"/>
        <v>0</v>
      </c>
      <c r="D118" s="31">
        <f>Stander!D118</f>
        <v>0</v>
      </c>
      <c r="E118" s="30">
        <f t="shared" si="5"/>
        <v>0</v>
      </c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</row>
    <row r="119" spans="1:38" ht="17.399999999999999" x14ac:dyDescent="0.3">
      <c r="A119" s="76" t="s">
        <v>166</v>
      </c>
      <c r="B119" s="76"/>
      <c r="C119" s="34"/>
      <c r="D119" s="31"/>
      <c r="E119" s="30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8" x14ac:dyDescent="0.25">
      <c r="A120" s="50" t="s">
        <v>16</v>
      </c>
      <c r="B120" s="2"/>
      <c r="C120" s="34">
        <f t="shared" ref="C120:C122" si="10">SUM(F120:AI120)</f>
        <v>0</v>
      </c>
      <c r="D120" s="31">
        <f>Stander!D120</f>
        <v>0</v>
      </c>
      <c r="E120" s="30">
        <f t="shared" si="5"/>
        <v>0</v>
      </c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8" x14ac:dyDescent="0.25">
      <c r="A121" s="50" t="s">
        <v>17</v>
      </c>
      <c r="B121" s="2"/>
      <c r="C121" s="34">
        <f t="shared" si="10"/>
        <v>0</v>
      </c>
      <c r="D121" s="31">
        <f>Stander!D121</f>
        <v>0</v>
      </c>
      <c r="E121" s="30">
        <f t="shared" si="5"/>
        <v>0</v>
      </c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8" x14ac:dyDescent="0.25">
      <c r="A122" s="50" t="s">
        <v>18</v>
      </c>
      <c r="B122" s="2"/>
      <c r="C122" s="34">
        <f t="shared" si="10"/>
        <v>0</v>
      </c>
      <c r="D122" s="31">
        <f>Stander!D122</f>
        <v>0</v>
      </c>
      <c r="E122" s="30">
        <f t="shared" si="5"/>
        <v>0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8" x14ac:dyDescent="0.25">
      <c r="A123" s="50" t="s">
        <v>47</v>
      </c>
      <c r="B123" s="2"/>
      <c r="C123" s="30">
        <f>SUM(F123:AI123)</f>
        <v>0</v>
      </c>
      <c r="D123" s="31">
        <f>Stander!D123</f>
        <v>0</v>
      </c>
      <c r="E123" s="30">
        <f t="shared" si="5"/>
        <v>0</v>
      </c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8" x14ac:dyDescent="0.25">
      <c r="A124" s="50" t="s">
        <v>48</v>
      </c>
      <c r="B124" s="2"/>
      <c r="C124" s="30">
        <f>SUM(F124:AI124)</f>
        <v>4</v>
      </c>
      <c r="D124" s="31">
        <f>Stander!D124</f>
        <v>0</v>
      </c>
      <c r="E124" s="30">
        <f t="shared" si="5"/>
        <v>0</v>
      </c>
      <c r="F124" s="12"/>
      <c r="G124" s="12">
        <v>4</v>
      </c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8" x14ac:dyDescent="0.25">
      <c r="A125" s="50" t="s">
        <v>74</v>
      </c>
      <c r="B125" s="2"/>
      <c r="C125" s="30">
        <f>SUM(F125:AI125)</f>
        <v>0</v>
      </c>
      <c r="D125" s="31">
        <f>Stander!D125</f>
        <v>0</v>
      </c>
      <c r="E125" s="30">
        <f t="shared" si="5"/>
        <v>0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8" ht="17.399999999999999" x14ac:dyDescent="0.3">
      <c r="A126" s="76" t="s">
        <v>167</v>
      </c>
      <c r="B126" s="76"/>
      <c r="C126" s="11"/>
      <c r="D126" s="31"/>
      <c r="E126" s="30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8" x14ac:dyDescent="0.25">
      <c r="A127" s="50" t="s">
        <v>67</v>
      </c>
      <c r="B127" s="2"/>
      <c r="C127" s="30">
        <f t="shared" ref="C127:C145" si="11">SUM(F127:AI127)</f>
        <v>0</v>
      </c>
      <c r="D127" s="31">
        <f>Stander!D127</f>
        <v>0</v>
      </c>
      <c r="E127" s="30">
        <f t="shared" si="5"/>
        <v>0</v>
      </c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8" x14ac:dyDescent="0.25">
      <c r="A128" s="50" t="s">
        <v>68</v>
      </c>
      <c r="B128" s="2"/>
      <c r="C128" s="30">
        <f t="shared" si="11"/>
        <v>0</v>
      </c>
      <c r="D128" s="31">
        <f>Stander!D128</f>
        <v>0</v>
      </c>
      <c r="E128" s="30">
        <f t="shared" si="5"/>
        <v>0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x14ac:dyDescent="0.25">
      <c r="A129" s="50" t="s">
        <v>69</v>
      </c>
      <c r="B129" s="2"/>
      <c r="C129" s="30">
        <f t="shared" si="11"/>
        <v>0</v>
      </c>
      <c r="D129" s="31">
        <f>Stander!D129</f>
        <v>0</v>
      </c>
      <c r="E129" s="30">
        <f t="shared" si="5"/>
        <v>0</v>
      </c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x14ac:dyDescent="0.25">
      <c r="A130" s="50" t="s">
        <v>1</v>
      </c>
      <c r="B130" s="2"/>
      <c r="C130" s="30">
        <f t="shared" si="11"/>
        <v>2</v>
      </c>
      <c r="D130" s="31">
        <f>Stander!D130</f>
        <v>0</v>
      </c>
      <c r="E130" s="30">
        <f t="shared" si="5"/>
        <v>0</v>
      </c>
      <c r="F130" s="12"/>
      <c r="G130" s="12">
        <v>2</v>
      </c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x14ac:dyDescent="0.25">
      <c r="A131" s="50" t="s">
        <v>2</v>
      </c>
      <c r="B131" s="2"/>
      <c r="C131" s="30">
        <f t="shared" si="11"/>
        <v>0</v>
      </c>
      <c r="D131" s="31">
        <f>Stander!D131</f>
        <v>0</v>
      </c>
      <c r="E131" s="30">
        <f t="shared" si="5"/>
        <v>0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x14ac:dyDescent="0.25">
      <c r="A132" s="50" t="s">
        <v>4</v>
      </c>
      <c r="B132" s="2"/>
      <c r="C132" s="30">
        <f t="shared" si="11"/>
        <v>0</v>
      </c>
      <c r="D132" s="31">
        <f>Stander!D132</f>
        <v>0</v>
      </c>
      <c r="E132" s="30">
        <f t="shared" si="5"/>
        <v>0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x14ac:dyDescent="0.25">
      <c r="A133" s="50" t="s">
        <v>5</v>
      </c>
      <c r="B133" s="2"/>
      <c r="C133" s="30">
        <f t="shared" si="11"/>
        <v>0</v>
      </c>
      <c r="D133" s="31">
        <f>Stander!D133</f>
        <v>0</v>
      </c>
      <c r="E133" s="30">
        <f t="shared" si="5"/>
        <v>0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x14ac:dyDescent="0.25">
      <c r="A134" s="50" t="s">
        <v>75</v>
      </c>
      <c r="B134" s="2"/>
      <c r="C134" s="30">
        <f t="shared" si="11"/>
        <v>0</v>
      </c>
      <c r="D134" s="31">
        <f>Stander!D134</f>
        <v>0</v>
      </c>
      <c r="E134" s="30">
        <f t="shared" si="5"/>
        <v>0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x14ac:dyDescent="0.25">
      <c r="A135" s="50" t="s">
        <v>137</v>
      </c>
      <c r="B135" s="2"/>
      <c r="C135" s="30">
        <f t="shared" si="11"/>
        <v>0</v>
      </c>
      <c r="D135" s="31">
        <f>Stander!D135</f>
        <v>0</v>
      </c>
      <c r="E135" s="30">
        <f t="shared" si="5"/>
        <v>0</v>
      </c>
      <c r="F135" s="12"/>
      <c r="G135" s="12"/>
      <c r="H135" s="12"/>
      <c r="I135" s="12"/>
      <c r="J135" s="12"/>
      <c r="K135" s="12"/>
      <c r="L135" s="12"/>
      <c r="M135" s="2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x14ac:dyDescent="0.25">
      <c r="A136" s="50" t="s">
        <v>58</v>
      </c>
      <c r="B136" s="2"/>
      <c r="C136" s="30">
        <f t="shared" si="11"/>
        <v>0</v>
      </c>
      <c r="D136" s="31">
        <f>Stander!D136</f>
        <v>0</v>
      </c>
      <c r="E136" s="30">
        <f t="shared" si="5"/>
        <v>0</v>
      </c>
      <c r="F136" s="12"/>
      <c r="G136" s="12"/>
      <c r="H136" s="12"/>
      <c r="I136" s="12"/>
      <c r="J136" s="12"/>
      <c r="K136" s="12"/>
      <c r="L136" s="12"/>
      <c r="M136" s="2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x14ac:dyDescent="0.25">
      <c r="A137" s="50" t="s">
        <v>85</v>
      </c>
      <c r="B137" s="2"/>
      <c r="C137" s="30">
        <f t="shared" si="11"/>
        <v>0</v>
      </c>
      <c r="D137" s="31">
        <f>Stander!D137</f>
        <v>0</v>
      </c>
      <c r="E137" s="30">
        <f t="shared" si="5"/>
        <v>0</v>
      </c>
      <c r="F137" s="12"/>
      <c r="G137" s="12"/>
      <c r="H137" s="12"/>
      <c r="I137" s="12"/>
      <c r="J137" s="12"/>
      <c r="K137" s="12"/>
      <c r="L137" s="12"/>
      <c r="M137" s="2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x14ac:dyDescent="0.25">
      <c r="A138" s="50" t="s">
        <v>102</v>
      </c>
      <c r="B138" s="2"/>
      <c r="C138" s="30">
        <f t="shared" si="11"/>
        <v>0</v>
      </c>
      <c r="D138" s="31">
        <f>Stander!D138</f>
        <v>0</v>
      </c>
      <c r="E138" s="30">
        <f t="shared" si="5"/>
        <v>0</v>
      </c>
      <c r="F138" s="12"/>
      <c r="G138" s="12"/>
      <c r="H138" s="12"/>
      <c r="I138" s="12"/>
      <c r="J138" s="12"/>
      <c r="K138" s="12"/>
      <c r="L138" s="12"/>
      <c r="M138" s="2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x14ac:dyDescent="0.25">
      <c r="A139" s="50" t="s">
        <v>103</v>
      </c>
      <c r="B139" s="2"/>
      <c r="C139" s="30">
        <f t="shared" si="11"/>
        <v>0</v>
      </c>
      <c r="D139" s="31">
        <f>Stander!D139</f>
        <v>0</v>
      </c>
      <c r="E139" s="30">
        <f t="shared" si="5"/>
        <v>0</v>
      </c>
      <c r="F139" s="12"/>
      <c r="G139" s="12"/>
      <c r="H139" s="12"/>
      <c r="I139" s="12"/>
      <c r="J139" s="12"/>
      <c r="K139" s="12"/>
      <c r="L139" s="12"/>
      <c r="M139" s="2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x14ac:dyDescent="0.25">
      <c r="A140" s="50" t="s">
        <v>104</v>
      </c>
      <c r="B140" s="2"/>
      <c r="C140" s="30">
        <f t="shared" si="11"/>
        <v>0</v>
      </c>
      <c r="D140" s="31">
        <f>Stander!D140</f>
        <v>0</v>
      </c>
      <c r="E140" s="30">
        <f t="shared" si="5"/>
        <v>0</v>
      </c>
      <c r="F140" s="12"/>
      <c r="G140" s="12"/>
      <c r="H140" s="12"/>
      <c r="I140" s="12"/>
      <c r="J140" s="12"/>
      <c r="K140" s="12"/>
      <c r="L140" s="12"/>
      <c r="M140" s="2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x14ac:dyDescent="0.25">
      <c r="A141" s="50" t="s">
        <v>105</v>
      </c>
      <c r="B141" s="2"/>
      <c r="C141" s="30">
        <f t="shared" si="11"/>
        <v>0</v>
      </c>
      <c r="D141" s="31">
        <f>Stander!D141</f>
        <v>0</v>
      </c>
      <c r="E141" s="30">
        <f t="shared" si="5"/>
        <v>0</v>
      </c>
      <c r="F141" s="12"/>
      <c r="G141" s="12"/>
      <c r="H141" s="12"/>
      <c r="I141" s="12"/>
      <c r="J141" s="12"/>
      <c r="K141" s="12"/>
      <c r="L141" s="12"/>
      <c r="M141" s="2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x14ac:dyDescent="0.25">
      <c r="A142" s="50" t="s">
        <v>106</v>
      </c>
      <c r="B142" s="2"/>
      <c r="C142" s="30">
        <f t="shared" si="11"/>
        <v>0</v>
      </c>
      <c r="D142" s="31">
        <f>Stander!D142</f>
        <v>0</v>
      </c>
      <c r="E142" s="30">
        <f t="shared" ref="E142:E145" si="12">D142*C142</f>
        <v>0</v>
      </c>
      <c r="F142" s="12"/>
      <c r="G142" s="12"/>
      <c r="H142" s="12"/>
      <c r="I142" s="12"/>
      <c r="J142" s="12"/>
      <c r="K142" s="12"/>
      <c r="L142" s="12"/>
      <c r="M142" s="2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x14ac:dyDescent="0.25">
      <c r="A143" s="50" t="s">
        <v>110</v>
      </c>
      <c r="B143" s="2"/>
      <c r="C143" s="30">
        <f t="shared" si="11"/>
        <v>0</v>
      </c>
      <c r="D143" s="31">
        <f>Stander!D143</f>
        <v>0</v>
      </c>
      <c r="E143" s="30">
        <f t="shared" si="12"/>
        <v>0</v>
      </c>
      <c r="F143" s="12"/>
      <c r="G143" s="12"/>
      <c r="H143" s="12"/>
      <c r="I143" s="12"/>
      <c r="J143" s="12"/>
      <c r="K143" s="12"/>
      <c r="L143" s="12"/>
      <c r="M143" s="2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x14ac:dyDescent="0.25">
      <c r="A144" s="53" t="s">
        <v>133</v>
      </c>
      <c r="B144" s="35"/>
      <c r="C144" s="30">
        <f t="shared" si="11"/>
        <v>0</v>
      </c>
      <c r="D144" s="31">
        <f>Stander!D144</f>
        <v>0</v>
      </c>
      <c r="E144" s="30">
        <f t="shared" si="12"/>
        <v>0</v>
      </c>
      <c r="F144" s="12"/>
      <c r="G144" s="12"/>
      <c r="H144" s="12"/>
      <c r="I144" s="12"/>
      <c r="J144" s="12"/>
      <c r="K144" s="12"/>
      <c r="L144" s="12"/>
      <c r="M144" s="2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x14ac:dyDescent="0.25">
      <c r="A145" s="53" t="s">
        <v>141</v>
      </c>
      <c r="B145" s="35"/>
      <c r="C145" s="30">
        <f t="shared" si="11"/>
        <v>0</v>
      </c>
      <c r="D145" s="31">
        <f>Stander!D145</f>
        <v>0</v>
      </c>
      <c r="E145" s="30">
        <f t="shared" si="12"/>
        <v>0</v>
      </c>
      <c r="F145" s="12"/>
      <c r="G145" s="12"/>
      <c r="H145" s="12"/>
      <c r="I145" s="12"/>
      <c r="J145" s="12"/>
      <c r="K145" s="12"/>
      <c r="L145" s="12"/>
      <c r="M145" s="2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x14ac:dyDescent="0.25">
      <c r="A146" s="10" t="s">
        <v>177</v>
      </c>
    </row>
    <row r="147" spans="1:35" x14ac:dyDescent="0.25">
      <c r="A147" s="10" t="s">
        <v>178</v>
      </c>
    </row>
    <row r="148" spans="1:35" x14ac:dyDescent="0.25">
      <c r="A148" s="10" t="s">
        <v>179</v>
      </c>
    </row>
    <row r="149" spans="1:35" x14ac:dyDescent="0.25">
      <c r="A149" s="10" t="s">
        <v>180</v>
      </c>
    </row>
    <row r="150" spans="1:35" x14ac:dyDescent="0.25">
      <c r="A150" s="10" t="s">
        <v>182</v>
      </c>
    </row>
    <row r="155" spans="1:35" x14ac:dyDescent="0.25"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63" spans="6:35" x14ac:dyDescent="0.25"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6" spans="6:35" x14ac:dyDescent="0.25"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</row>
    <row r="167" spans="6:35" x14ac:dyDescent="0.25"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9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</row>
    <row r="168" spans="6:35" x14ac:dyDescent="0.25"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9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</row>
    <row r="169" spans="6:35" x14ac:dyDescent="0.25"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9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</row>
    <row r="170" spans="6:35" x14ac:dyDescent="0.25"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9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</row>
    <row r="172" spans="6:35" x14ac:dyDescent="0.25"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9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</row>
    <row r="178" spans="6:35" x14ac:dyDescent="0.25"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</row>
    <row r="180" spans="6:35" x14ac:dyDescent="0.25"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</row>
  </sheetData>
  <mergeCells count="13">
    <mergeCell ref="A1:C1"/>
    <mergeCell ref="E3:F3"/>
    <mergeCell ref="A5:E5"/>
    <mergeCell ref="A2:C2"/>
    <mergeCell ref="A3:B3"/>
    <mergeCell ref="A100:B100"/>
    <mergeCell ref="A119:B119"/>
    <mergeCell ref="A126:B126"/>
    <mergeCell ref="A8:B8"/>
    <mergeCell ref="A47:B47"/>
    <mergeCell ref="A53:B53"/>
    <mergeCell ref="A70:B70"/>
    <mergeCell ref="A82:B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10</vt:i4>
      </vt:variant>
    </vt:vector>
  </HeadingPairs>
  <TitlesOfParts>
    <vt:vector size="10" baseType="lpstr">
      <vt:lpstr>ملخص</vt:lpstr>
      <vt:lpstr>الوارد</vt:lpstr>
      <vt:lpstr>المنصرف</vt:lpstr>
      <vt:lpstr>المطبخ</vt:lpstr>
      <vt:lpstr>VODA OCT</vt:lpstr>
      <vt:lpstr>VODA SMART</vt:lpstr>
      <vt:lpstr>EFG</vt:lpstr>
      <vt:lpstr>BLOM</vt:lpstr>
      <vt:lpstr>DHL</vt:lpstr>
      <vt:lpstr>Stander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2020-08-19T07:46:59Z</dcterms:modified>
</cp:coreProperties>
</file>